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72.16.31.100\【企画財政課】\【財政係】\ざ_財政比較分析表\R05\1回目\02_回答\"/>
    </mc:Choice>
  </mc:AlternateContent>
  <xr:revisionPtr revIDLastSave="0" documentId="13_ncr:1_{8CFFDD9B-34E8-492B-AE48-12F4E3B86C7A}"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12" l="1"/>
  <c r="AA76" i="12"/>
  <c r="AA77" i="12"/>
  <c r="AA69" i="12"/>
  <c r="AA70" i="12"/>
  <c r="AA71" i="12"/>
  <c r="AA72" i="12"/>
  <c r="AA7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W43"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<sst xmlns="http://schemas.openxmlformats.org/spreadsheetml/2006/main" count="1092" uniqueCount="566">
  <si>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</si>
  <si>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</si>
  <si>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</si>
  <si>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</si>
  <si>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</si>
  <si>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</si>
  <si>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</si>
  <si>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</si>
  <si>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</si>
  <si>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</si>
  <si>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</si>
  <si>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</si>
  <si>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</si>
  <si>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</si>
  <si>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</si>
  <si>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</si>
  <si>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</si>
  <si>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</si>
  <si>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</si>
  <si>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</si>
  <si>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</si>
  <si>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</si>
  <si>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</si>
  <si>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</si>
  <si>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</si>
  <si>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</si>
  <si>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</si>
  <si>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</si>
  <si>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</si>
  <si>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</si>
  <si>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</si>
  <si>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</si>
  <si>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</si>
  <si>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</si>
  <si>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</si>
  <si>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</si>
  <si>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</si>
  <si>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</si>
  <si>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</si>
  <si>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</si>
  <si>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</si>
  <si>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</si>
  <si>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</si>
  <si>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</si>
  <si>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</si>
  <si>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</si>
  <si>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</si>
  <si>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</si>
  <si>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</si>
  <si>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</si>
  <si>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</si>
  <si>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</si>
  <si>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</si>
  <si>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</si>
  <si>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</si>
  <si>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</si>
  <si>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</si>
  <si>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</si>
  <si>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</si>
  <si>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</si>
  <si>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</si>
  <si>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</si>
  <si>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</si>
  <si>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</si>
  <si>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</si>
  <si>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</si>
  <si>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</si>
  <si>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</si>
  <si>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</si>
  <si>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</si>
  <si>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</si>
  <si>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</si>
  <si>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</si>
  <si>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</si>
  <si>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</si>
  <si>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</si>
  <si>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</si>
  <si>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</si>
  <si>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</si>
  <si>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</si>
  <si>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</si>
  <si>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</si>
  <si>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</si>
  <si>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</si>
  <si>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</si>
  <si>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</si>
  <si>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</si>
  <si>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</si>
  <si>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</si>
  <si>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</si>
  <si>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</si>
  <si>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</si>
  <si>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</si>
  <si>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</si>
  <si>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</si>
  <si>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</si>
  <si>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</si>
  <si>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</si>
  <si>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</si>
  <si>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</si>
  <si>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</si>
  <si>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</si>
  <si>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</si>
  <si>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</si>
  <si>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</si>
  <si>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</si>
  <si>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</si>
  <si>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</si>
  <si>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</si>
  <si>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</si>
  <si>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</si>
  <si>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</si>
  <si>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</si>
  <si>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</si>
  <si>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</si>
  <si>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</si>
  <si>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</si>
  <si>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</si>
  <si>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</si>
  <si>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</si>
  <si>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</si>
  <si>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</si>
  <si>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</si>
  <si>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</si>
  <si>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</si>
  <si>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</si>
  <si>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</si>
  <si>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</si>
  <si>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</si>
  <si>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</si>
  <si>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</si>
  <si>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</si>
  <si>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</si>
  <si>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</si>
  <si>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</si>
  <si>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</si>
  <si>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</si>
  <si>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</si>
  <si>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</si>
  <si>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</si>
  <si>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</si>
  <si>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</si>
  <si>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</si>
  <si>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</si>
  <si>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</si>
  <si>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</si>
  <si>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</si>
  <si>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</si>
  <si>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</si>
  <si>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</si>
  <si>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</si>
  <si>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</si>
  <si>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</si>
  <si>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</si>
  <si>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</si>
  <si>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</si>
  <si>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</si>
  <si>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</si>
  <si>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</si>
  <si>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</si>
  <si>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</si>
  <si>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</si>
  <si>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</si>
  <si>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</si>
  <si>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</si>
  <si>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</si>
  <si>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</si>
  <si>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</si>
  <si>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</si>
  <si>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</si>
  <si>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</si>
  <si>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</si>
  <si>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</si>
  <si>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</si>
  <si>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</si>
  <si>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</si>
  <si>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</si>
  <si>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</si>
  <si>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</si>
  <si>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</si>
  <si>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</si>
  <si>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</si>
  <si>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</si>
  <si>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</si>
  <si>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</si>
  <si>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</si>
  <si>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</si>
  <si>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</si>
  <si>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</si>
  <si>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</si>
  <si>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</si>
  <si>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</si>
  <si>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</si>
  <si>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</si>
  <si>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</si>
  <si>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</si>
  <si>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</si>
  <si>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</si>
  <si>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</si>
  <si>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</si>
  <si>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</si>
  <si>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</si>
  <si>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</si>
  <si>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青森県板柳町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</si>
  <si>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</si>
  <si>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</si>
  <si>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</si>
  <si>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</si>
  <si>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</si>
  <si>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</si>
  <si>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</si>
  <si>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</si>
  <si>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</si>
  <si>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</si>
  <si>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</si>
  <si>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</si>
  <si>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</si>
  <si>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</si>
  <si>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</si>
  <si>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</si>
  <si>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</si>
  <si>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</si>
  <si>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</si>
  <si>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</si>
  <si>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</si>
  <si>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</si>
  <si>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</si>
  <si>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</si>
  <si>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</si>
  <si>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</si>
  <si>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</si>
  <si>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</si>
  <si>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</si>
  <si>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</si>
  <si>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</si>
  <si>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</si>
  <si>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</si>
  <si>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</si>
  <si>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</si>
  <si>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</si>
  <si>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</si>
  <si>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</si>
  <si>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</si>
  <si>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</si>
  <si>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</si>
  <si>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</si>
  <si>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</si>
  <si>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</si>
  <si>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</si>
  <si>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</si>
  <si>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</si>
  <si>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</si>
  <si>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</si>
  <si>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</si>
  <si>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</si>
  <si>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</si>
  <si>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</si>
  <si>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</si>
  <si>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</si>
  <si>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</si>
  <si>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</si>
  <si>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</si>
  <si>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</si>
  <si>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</si>
  <si>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</si>
  <si>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</si>
  <si>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</si>
  <si>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</si>
  <si>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</si>
  <si>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</si>
  <si>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</si>
  <si>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</si>
  <si>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</si>
  <si>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</si>
  <si>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</si>
  <si>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</si>
  <si>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</si>
  <si>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</si>
  <si>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</si>
  <si>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</si>
  <si>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</si>
  <si>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</si>
  <si>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</si>
  <si>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</si>
  <si>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</si>
  <si>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</si>
  <si>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</si>
  <si>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</si>
  <si>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</si>
  <si>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</si>
  <si>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</si>
  <si>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</si>
  <si>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</si>
  <si>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</si>
  <si>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</si>
  <si>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</si>
  <si>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</si>
  <si>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</si>
  <si>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</si>
  <si>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</si>
  <si>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</si>
  <si>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</si>
  <si>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</si>
  <si>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</si>
  <si>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</si>
  <si>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</si>
  <si>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</si>
  <si>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</si>
  <si>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</si>
  <si>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</si>
  <si>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</si>
  <si>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</si>
  <si>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</si>
  <si>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</si>
  <si>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</si>
  <si>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</si>
  <si>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</si>
  <si>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</si>
  <si>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</si>
  <si>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</si>
  <si>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</si>
  <si>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</si>
  <si>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</si>
  <si>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</si>
  <si>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</si>
  <si>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</si>
  <si>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</si>
  <si>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</si>
  <si>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</si>
  <si>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</si>
  <si>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</si>
  <si>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</si>
  <si>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</si>
  <si>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</si>
  <si>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</si>
  <si>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</si>
  <si>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</si>
  <si>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</si>
  <si>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</si>
  <si>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</si>
  <si>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</si>
  <si>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</si>
  <si>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</si>
  <si>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</si>
  <si>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</si>
  <si>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</si>
  <si>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</si>
  <si>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</si>
  <si>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</si>
  <si>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</si>
  <si>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</si>
  <si>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</si>
  <si>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</si>
  <si>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</si>
  <si>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青森県板柳町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</si>
  <si>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</si>
  <si>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</si>
  <si>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</si>
  <si>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</si>
  <si>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</si>
  <si>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</si>
  <si>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</si>
  <si>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</si>
  <si>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</si>
  <si>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</si>
  <si>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</si>
  <si>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</si>
  <si>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</si>
  <si>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</si>
  <si>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</si>
  <si>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</si>
  <si>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</si>
  <si>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</si>
  <si>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</si>
  <si>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</si>
  <si>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</si>
  <si>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</si>
  <si>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</si>
  <si>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</si>
  <si>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</si>
  <si>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</si>
  <si>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</si>
  <si>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</si>
  <si>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</si>
  <si>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</si>
  <si>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</si>
  <si>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</si>
  <si>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</si>
  <si>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</si>
  <si>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</si>
  <si>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</si>
  <si>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</si>
  <si>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</si>
  <si>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国民健康保険板柳中央病院事業会計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</si>
  <si>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</si>
  <si>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</si>
  <si>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</si>
  <si>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</si>
  <si>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</si>
  <si>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</si>
  <si>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</si>
  <si>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</si>
  <si>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</si>
  <si>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</si>
  <si>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</si>
  <si>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</si>
  <si>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</si>
  <si>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</si>
  <si>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</si>
  <si>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</si>
  <si>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</si>
  <si>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</si>
  <si>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</si>
  <si>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</si>
  <si>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</si>
  <si>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</si>
  <si>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</si>
  <si>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</si>
  <si>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</si>
  <si>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</si>
  <si>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</si>
  <si>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</si>
  <si>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</si>
  <si>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</si>
  <si>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</si>
  <si>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</si>
  <si>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</si>
  <si>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</si>
  <si>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</si>
  <si>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</si>
  <si>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</si>
  <si>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</si>
  <si>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</si>
  <si>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</si>
  <si>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</si>
  <si>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</si>
  <si>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</si>
  <si>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</si>
  <si>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</si>
  <si>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</si>
  <si>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</si>
  <si>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</si>
  <si>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</si>
  <si>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</si>
  <si>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</si>
  <si>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</si>
  <si>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</si>
  <si>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</si>
  <si>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</si>
  <si>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</si>
  <si>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</si>
  <si>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</si>
  <si>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</si>
  <si>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</si>
  <si>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</si>
  <si>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</si>
  <si>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</si>
  <si>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</si>
  <si>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</si>
  <si>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</si>
  <si>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</si>
  <si>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</si>
  <si>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</si>
  <si>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</si>
  <si>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</si>
  <si>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</si>
  <si>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</si>
  <si>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</si>
  <si>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</si>
  <si>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</si>
  <si>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</si>
  <si>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</si>
  <si>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</si>
  <si>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</si>
  <si>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</si>
  <si>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</si>
  <si>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</si>
  <si>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</si>
  <si>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</si>
  <si>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</si>
  <si>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</si>
  <si>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</si>
  <si>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</si>
  <si>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</si>
  <si>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</si>
  <si>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</si>
  <si>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</si>
  <si>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</si>
  <si>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</si>
  <si>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</si>
  <si>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</si>
  <si>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</si>
  <si>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</si>
  <si>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</si>
  <si>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</si>
  <si>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</si>
  <si>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</si>
  <si>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</si>
  <si>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</si>
  <si>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</si>
  <si>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</si>
  <si>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</si>
  <si>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</si>
  <si>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</si>
  <si>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</si>
  <si>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</si>
  <si>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</si>
  <si>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</si>
  <si>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</si>
  <si>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</si>
  <si>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</si>
  <si>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</si>
  <si>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</si>
  <si>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</si>
  <si>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</si>
  <si>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</si>
  <si>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</si>
  <si>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</si>
  <si>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</si>
  <si>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</si>
  <si>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</si>
  <si>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</si>
  <si>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</si>
  <si>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</si>
  <si>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</si>
  <si>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</si>
  <si>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</si>
  <si>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</si>
  <si>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</si>
  <si>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</si>
  <si>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</si>
  <si>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</si>
  <si>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</si>
  <si>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水道事業会計</t>
  </si>
  <si>
    <t>一般会計</t>
  </si>
  <si>
    <t>国民健康保険板柳中央病院事業会計</t>
  </si>
  <si>
    <t>農業集落排水事業特別会計</t>
  </si>
  <si>
    <t>国民健康保険事業特別会計</t>
  </si>
  <si>
    <t>介護保険特別会計</t>
  </si>
  <si>
    <t>公共下水道事業会計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</si>
  <si>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</si>
  <si>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</si>
  <si>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</si>
  <si>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</si>
  <si>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</si>
  <si>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</si>
  <si>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</si>
  <si>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</si>
  <si>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</si>
  <si>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学校施設整備基金</t>
    <rPh sb="0" eb="2">
      <t>ガッコウ</t>
    </rPh>
    <rPh sb="2" eb="4">
      <t>シセツ</t>
    </rPh>
    <rPh sb="4" eb="6">
      <t>セイビ</t>
    </rPh>
    <rPh sb="6" eb="8">
      <t>キキン</t>
    </rPh>
    <phoneticPr fontId="2"/>
  </si>
  <si>
    <t>スポーツ振興基金</t>
    <rPh sb="4" eb="6">
      <t>シンコウ</t>
    </rPh>
    <rPh sb="6" eb="8">
      <t>キキン</t>
    </rPh>
    <phoneticPr fontId="2"/>
  </si>
  <si>
    <t>人材育成基金</t>
    <rPh sb="0" eb="2">
      <t>ジンザイ</t>
    </rPh>
    <rPh sb="2" eb="4">
      <t>イクセイ</t>
    </rPh>
    <rPh sb="4" eb="6">
      <t>キキン</t>
    </rPh>
    <phoneticPr fontId="2"/>
  </si>
  <si>
    <t>福祉基金</t>
    <rPh sb="0" eb="2">
      <t>フクシ</t>
    </rPh>
    <rPh sb="2" eb="4">
      <t>キキン</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</si>
  <si>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</si>
  <si>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</si>
  <si>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</si>
  <si>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</si>
  <si>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</si>
  <si>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</si>
  <si>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</si>
  <si>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</si>
  <si>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</si>
  <si>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</si>
  <si>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板柳町産業振興公社りんごワーク研究所</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</si>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</sst>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65C8-4D35-831A-5BC918C6E9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184752</c:v>
                </c:pt>
                <c:pt idx="1">
                  <c:v>73318</c:v>
                </c:pt>
                <c:pt idx="2">
                  <c:v>28468</c:v>
                </c:pt>
                <c:pt idx="3">
                  <c:v>32660</c:v>
                </c:pt>
                <c:pt idx="4">
                  <c:v>38474</c:v>
                </c:pt>
              </c:numCache>
            </c:numRef>
          </c:val>
          <c:smooth val="0"/>
          <c:extLst>
            <c:ext xmlns:c16="http://schemas.microsoft.com/office/drawing/2014/chart" uri="{C3380CC4-5D6E-409C-BE32-E72D297353CC}">
              <c16:uniqueId val="{00000001-65C8-4D35-831A-5BC918C6E9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9.51</c:v>
                </c:pt>
                <c:pt idx="1">
                  <c:v>12.89</c:v>
                </c:pt>
                <c:pt idx="2">
                  <c:v>10.29</c:v>
                </c:pt>
                <c:pt idx="3">
                  <c:v>12.8</c:v>
                </c:pt>
                <c:pt idx="4">
                  <c:v>12.66</c:v>
                </c:pt>
              </c:numCache>
            </c:numRef>
          </c:val>
          <c:extLst>
            <c:ext xmlns:c16="http://schemas.microsoft.com/office/drawing/2014/chart" uri="{C3380CC4-5D6E-409C-BE32-E72D297353CC}">
              <c16:uniqueId val="{00000000-BEA6-4F60-B7FD-99250B725F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25.94</c:v>
                </c:pt>
                <c:pt idx="1">
                  <c:v>26.34</c:v>
                </c:pt>
                <c:pt idx="2">
                  <c:v>32.1</c:v>
                </c:pt>
                <c:pt idx="3">
                  <c:v>33.22</c:v>
                </c:pt>
                <c:pt idx="4">
                  <c:v>35.090000000000003</c:v>
                </c:pt>
              </c:numCache>
            </c:numRef>
          </c:val>
          <c:extLst>
            <c:ext xmlns:c16="http://schemas.microsoft.com/office/drawing/2014/chart" uri="{C3380CC4-5D6E-409C-BE32-E72D297353CC}">
              <c16:uniqueId val="{00000001-BEA6-4F60-B7FD-99250B725F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1.19</c:v>
                </c:pt>
                <c:pt idx="1">
                  <c:v>2.89</c:v>
                </c:pt>
                <c:pt idx="2">
                  <c:v>0.69</c:v>
                </c:pt>
                <c:pt idx="3">
                  <c:v>-1.53</c:v>
                </c:pt>
                <c:pt idx="4">
                  <c:v>1.74</c:v>
                </c:pt>
              </c:numCache>
            </c:numRef>
          </c:val>
          <c:smooth val="0"/>
          <c:extLst>
            <c:ext xmlns:c16="http://schemas.microsoft.com/office/drawing/2014/chart" uri="{C3380CC4-5D6E-409C-BE32-E72D297353CC}">
              <c16:uniqueId val="{00000002-BEA6-4F60-B7FD-99250B725F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DF-4E7D-989A-D7CF1CB4C6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DF-4E7D-989A-D7CF1CB4C6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0.06</c:v>
                </c:pt>
                <c:pt idx="4">
                  <c:v>#N/A</c:v>
                </c:pt>
                <c:pt idx="5">
                  <c:v>0.09</c:v>
                </c:pt>
                <c:pt idx="6">
                  <c:v>#N/A</c:v>
                </c:pt>
                <c:pt idx="7">
                  <c:v>0.08</c:v>
                </c:pt>
                <c:pt idx="8">
                  <c:v>#N/A</c:v>
                </c:pt>
                <c:pt idx="9">
                  <c:v>0.1</c:v>
                </c:pt>
              </c:numCache>
            </c:numRef>
          </c:val>
          <c:extLst>
            <c:ext xmlns:c16="http://schemas.microsoft.com/office/drawing/2014/chart" uri="{C3380CC4-5D6E-409C-BE32-E72D297353CC}">
              <c16:uniqueId val="{00000002-6FDF-4E7D-989A-D7CF1CB4C677}"/>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2.72</c:v>
                </c:pt>
                <c:pt idx="2">
                  <c:v>#N/A</c:v>
                </c:pt>
                <c:pt idx="3">
                  <c:v>2.44</c:v>
                </c:pt>
                <c:pt idx="4">
                  <c:v>#N/A</c:v>
                </c:pt>
                <c:pt idx="5">
                  <c:v>2.5099999999999998</c:v>
                </c:pt>
                <c:pt idx="6">
                  <c:v>#N/A</c:v>
                </c:pt>
                <c:pt idx="7">
                  <c:v>2.5</c:v>
                </c:pt>
                <c:pt idx="8">
                  <c:v>#N/A</c:v>
                </c:pt>
                <c:pt idx="9">
                  <c:v>1.75</c:v>
                </c:pt>
              </c:numCache>
            </c:numRef>
          </c:val>
          <c:extLst>
            <c:ext xmlns:c16="http://schemas.microsoft.com/office/drawing/2014/chart" uri="{C3380CC4-5D6E-409C-BE32-E72D297353CC}">
              <c16:uniqueId val="{00000003-6FDF-4E7D-989A-D7CF1CB4C67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4.22</c:v>
                </c:pt>
                <c:pt idx="2">
                  <c:v>#N/A</c:v>
                </c:pt>
                <c:pt idx="3">
                  <c:v>4.2699999999999996</c:v>
                </c:pt>
                <c:pt idx="4">
                  <c:v>#N/A</c:v>
                </c:pt>
                <c:pt idx="5">
                  <c:v>3.72</c:v>
                </c:pt>
                <c:pt idx="6">
                  <c:v>#N/A</c:v>
                </c:pt>
                <c:pt idx="7">
                  <c:v>2.86</c:v>
                </c:pt>
                <c:pt idx="8">
                  <c:v>#N/A</c:v>
                </c:pt>
                <c:pt idx="9">
                  <c:v>2.9</c:v>
                </c:pt>
              </c:numCache>
            </c:numRef>
          </c:val>
          <c:extLst>
            <c:ext xmlns:c16="http://schemas.microsoft.com/office/drawing/2014/chart" uri="{C3380CC4-5D6E-409C-BE32-E72D297353CC}">
              <c16:uniqueId val="{00000004-6FDF-4E7D-989A-D7CF1CB4C67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4.43</c:v>
                </c:pt>
                <c:pt idx="2">
                  <c:v>#N/A</c:v>
                </c:pt>
                <c:pt idx="3">
                  <c:v>5.21</c:v>
                </c:pt>
                <c:pt idx="4">
                  <c:v>#N/A</c:v>
                </c:pt>
                <c:pt idx="5">
                  <c:v>5.64</c:v>
                </c:pt>
                <c:pt idx="6">
                  <c:v>#N/A</c:v>
                </c:pt>
                <c:pt idx="7">
                  <c:v>5.53</c:v>
                </c:pt>
                <c:pt idx="8">
                  <c:v>#N/A</c:v>
                </c:pt>
                <c:pt idx="9">
                  <c:v>3.85</c:v>
                </c:pt>
              </c:numCache>
            </c:numRef>
          </c:val>
          <c:extLst>
            <c:ext xmlns:c16="http://schemas.microsoft.com/office/drawing/2014/chart" uri="{C3380CC4-5D6E-409C-BE32-E72D297353CC}">
              <c16:uniqueId val="{00000005-6FDF-4E7D-989A-D7CF1CB4C67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0.04</c:v>
                </c:pt>
                <c:pt idx="8">
                  <c:v>#N/A</c:v>
                </c:pt>
                <c:pt idx="9">
                  <c:v>5.3</c:v>
                </c:pt>
              </c:numCache>
            </c:numRef>
          </c:val>
          <c:extLst>
            <c:ext xmlns:c16="http://schemas.microsoft.com/office/drawing/2014/chart" uri="{C3380CC4-5D6E-409C-BE32-E72D297353CC}">
              <c16:uniqueId val="{00000006-6FDF-4E7D-989A-D7CF1CB4C677}"/>
            </c:ext>
          </c:extLst>
        </c:ser>
        <c:ser>
          <c:idx val="7"/>
          <c:order val="7"/>
          <c:tx>
            <c:strRef>
              <c:f>データシート!$A$34</c:f>
              <c:strCache>
                <c:ptCount val="1"/>
                <c:pt idx="0">
                  <c:v>国民健康保険板柳中央病院事業会計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c:v>
                </c:pt>
                <c:pt idx="2">
                  <c:v>#N/A</c:v>
                </c:pt>
                <c:pt idx="3">
                  <c:v>10.43</c:v>
                </c:pt>
                <c:pt idx="4">
                  <c:v>#N/A</c:v>
                </c:pt>
                <c:pt idx="5">
                  <c:v>10.78</c:v>
                </c:pt>
                <c:pt idx="6">
                  <c:v>#N/A</c:v>
                </c:pt>
                <c:pt idx="7">
                  <c:v>9.69</c:v>
                </c:pt>
                <c:pt idx="8">
                  <c:v>#N/A</c:v>
                </c:pt>
                <c:pt idx="9">
                  <c:v>8.6999999999999993</c:v>
                </c:pt>
              </c:numCache>
            </c:numRef>
          </c:val>
          <c:extLst>
            <c:ext xmlns:c16="http://schemas.microsoft.com/office/drawing/2014/chart" uri="{C3380CC4-5D6E-409C-BE32-E72D297353CC}">
              <c16:uniqueId val="{00000007-6FDF-4E7D-989A-D7CF1CB4C6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c:v>
                </c:pt>
                <c:pt idx="2">
                  <c:v>#N/A</c:v>
                </c:pt>
                <c:pt idx="3">
                  <c:v>12.88</c:v>
                </c:pt>
                <c:pt idx="4">
                  <c:v>#N/A</c:v>
                </c:pt>
                <c:pt idx="5">
                  <c:v>10.29</c:v>
                </c:pt>
                <c:pt idx="6">
                  <c:v>#N/A</c:v>
                </c:pt>
                <c:pt idx="7">
                  <c:v>12.79</c:v>
                </c:pt>
                <c:pt idx="8">
                  <c:v>#N/A</c:v>
                </c:pt>
                <c:pt idx="9">
                  <c:v>12.65</c:v>
                </c:pt>
              </c:numCache>
            </c:numRef>
          </c:val>
          <c:extLst>
            <c:ext xmlns:c16="http://schemas.microsoft.com/office/drawing/2014/chart" uri="{C3380CC4-5D6E-409C-BE32-E72D297353CC}">
              <c16:uniqueId val="{00000008-6FDF-4E7D-989A-D7CF1CB4C6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14.41</c:v>
                </c:pt>
                <c:pt idx="2">
                  <c:v>#N/A</c:v>
                </c:pt>
                <c:pt idx="3">
                  <c:v>16.899999999999999</c:v>
                </c:pt>
                <c:pt idx="4">
                  <c:v>#N/A</c:v>
                </c:pt>
                <c:pt idx="5">
                  <c:v>16.18</c:v>
                </c:pt>
                <c:pt idx="6">
                  <c:v>#N/A</c:v>
                </c:pt>
                <c:pt idx="7">
                  <c:v>15.51</c:v>
                </c:pt>
                <c:pt idx="8">
                  <c:v>#N/A</c:v>
                </c:pt>
                <c:pt idx="9">
                  <c:v>14.69</c:v>
                </c:pt>
              </c:numCache>
            </c:numRef>
          </c:val>
          <c:extLst>
            <c:ext xmlns:c16="http://schemas.microsoft.com/office/drawing/2014/chart" uri="{C3380CC4-5D6E-409C-BE32-E72D297353CC}">
              <c16:uniqueId val="{00000009-6FDF-4E7D-989A-D7CF1CB4C6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597</c:v>
                </c:pt>
                <c:pt idx="5">
                  <c:v>609</c:v>
                </c:pt>
                <c:pt idx="8">
                  <c:v>589</c:v>
                </c:pt>
                <c:pt idx="11">
                  <c:v>632</c:v>
                </c:pt>
                <c:pt idx="14">
                  <c:v>626</c:v>
                </c:pt>
              </c:numCache>
            </c:numRef>
          </c:val>
          <c:extLst>
            <c:ext xmlns:c16="http://schemas.microsoft.com/office/drawing/2014/chart" uri="{C3380CC4-5D6E-409C-BE32-E72D297353CC}">
              <c16:uniqueId val="{00000000-FF6E-4F96-944F-1FB87B677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6E-4F96-944F-1FB87B677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c:v>
                </c:pt>
                <c:pt idx="6">
                  <c:v>2</c:v>
                </c:pt>
                <c:pt idx="9">
                  <c:v>1</c:v>
                </c:pt>
                <c:pt idx="12">
                  <c:v>1</c:v>
                </c:pt>
              </c:numCache>
            </c:numRef>
          </c:val>
          <c:extLst>
            <c:ext xmlns:c16="http://schemas.microsoft.com/office/drawing/2014/chart" uri="{C3380CC4-5D6E-409C-BE32-E72D297353CC}">
              <c16:uniqueId val="{00000002-FF6E-4F96-944F-1FB87B677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35</c:v>
                </c:pt>
                <c:pt idx="6">
                  <c:v>35</c:v>
                </c:pt>
                <c:pt idx="9">
                  <c:v>36</c:v>
                </c:pt>
                <c:pt idx="12">
                  <c:v>38</c:v>
                </c:pt>
              </c:numCache>
            </c:numRef>
          </c:val>
          <c:extLst>
            <c:ext xmlns:c16="http://schemas.microsoft.com/office/drawing/2014/chart" uri="{C3380CC4-5D6E-409C-BE32-E72D297353CC}">
              <c16:uniqueId val="{00000003-FF6E-4F96-944F-1FB87B677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405</c:v>
                </c:pt>
                <c:pt idx="3">
                  <c:v>422</c:v>
                </c:pt>
                <c:pt idx="6">
                  <c:v>430</c:v>
                </c:pt>
                <c:pt idx="9">
                  <c:v>426</c:v>
                </c:pt>
                <c:pt idx="12">
                  <c:v>431</c:v>
                </c:pt>
              </c:numCache>
            </c:numRef>
          </c:val>
          <c:extLst>
            <c:ext xmlns:c16="http://schemas.microsoft.com/office/drawing/2014/chart" uri="{C3380CC4-5D6E-409C-BE32-E72D297353CC}">
              <c16:uniqueId val="{00000004-FF6E-4F96-944F-1FB87B677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E-4F96-944F-1FB87B677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E-4F96-944F-1FB87B677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449</c:v>
                </c:pt>
                <c:pt idx="3">
                  <c:v>487</c:v>
                </c:pt>
                <c:pt idx="6">
                  <c:v>578</c:v>
                </c:pt>
                <c:pt idx="9">
                  <c:v>597</c:v>
                </c:pt>
                <c:pt idx="12">
                  <c:v>574</c:v>
                </c:pt>
              </c:numCache>
            </c:numRef>
          </c:val>
          <c:extLst>
            <c:ext xmlns:c16="http://schemas.microsoft.com/office/drawing/2014/chart" uri="{C3380CC4-5D6E-409C-BE32-E72D297353CC}">
              <c16:uniqueId val="{00000007-FF6E-4F96-944F-1FB87B677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300</c:v>
                </c:pt>
                <c:pt idx="2">
                  <c:v>#N/A</c:v>
                </c:pt>
                <c:pt idx="3">
                  <c:v>#N/A</c:v>
                </c:pt>
                <c:pt idx="4">
                  <c:v>336</c:v>
                </c:pt>
                <c:pt idx="5">
                  <c:v>#N/A</c:v>
                </c:pt>
                <c:pt idx="6">
                  <c:v>#N/A</c:v>
                </c:pt>
                <c:pt idx="7">
                  <c:v>456</c:v>
                </c:pt>
                <c:pt idx="8">
                  <c:v>#N/A</c:v>
                </c:pt>
                <c:pt idx="9">
                  <c:v>#N/A</c:v>
                </c:pt>
                <c:pt idx="10">
                  <c:v>428</c:v>
                </c:pt>
                <c:pt idx="11">
                  <c:v>#N/A</c:v>
                </c:pt>
                <c:pt idx="12">
                  <c:v>#N/A</c:v>
                </c:pt>
                <c:pt idx="13">
                  <c:v>418</c:v>
                </c:pt>
                <c:pt idx="14">
                  <c:v>#N/A</c:v>
                </c:pt>
              </c:numCache>
            </c:numRef>
          </c:val>
          <c:smooth val="0"/>
          <c:extLst>
            <c:ext xmlns:c16="http://schemas.microsoft.com/office/drawing/2014/chart" uri="{C3380CC4-5D6E-409C-BE32-E72D297353CC}">
              <c16:uniqueId val="{00000008-FF6E-4F96-944F-1FB87B677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7978</c:v>
                </c:pt>
                <c:pt idx="5">
                  <c:v>8028</c:v>
                </c:pt>
                <c:pt idx="8">
                  <c:v>7933</c:v>
                </c:pt>
                <c:pt idx="11">
                  <c:v>7653</c:v>
                </c:pt>
                <c:pt idx="14">
                  <c:v>8017</c:v>
                </c:pt>
              </c:numCache>
            </c:numRef>
          </c:val>
          <c:extLst>
            <c:ext xmlns:c16="http://schemas.microsoft.com/office/drawing/2014/chart" uri="{C3380CC4-5D6E-409C-BE32-E72D297353CC}">
              <c16:uniqueId val="{00000000-E50F-45A8-A7F1-7375BD1A15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c:v>
                </c:pt>
                <c:pt idx="5">
                  <c:v>38</c:v>
                </c:pt>
                <c:pt idx="8">
                  <c:v>18</c:v>
                </c:pt>
                <c:pt idx="11">
                  <c:v>5</c:v>
                </c:pt>
                <c:pt idx="14">
                  <c:v>0</c:v>
                </c:pt>
              </c:numCache>
            </c:numRef>
          </c:val>
          <c:extLst>
            <c:ext xmlns:c16="http://schemas.microsoft.com/office/drawing/2014/chart" uri="{C3380CC4-5D6E-409C-BE32-E72D297353CC}">
              <c16:uniqueId val="{00000001-E50F-45A8-A7F1-7375BD1A15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3844</c:v>
                </c:pt>
                <c:pt idx="5">
                  <c:v>3971</c:v>
                </c:pt>
                <c:pt idx="8">
                  <c:v>4711</c:v>
                </c:pt>
                <c:pt idx="11">
                  <c:v>5040</c:v>
                </c:pt>
                <c:pt idx="14">
                  <c:v>5322</c:v>
                </c:pt>
              </c:numCache>
            </c:numRef>
          </c:val>
          <c:extLst>
            <c:ext xmlns:c16="http://schemas.microsoft.com/office/drawing/2014/chart" uri="{C3380CC4-5D6E-409C-BE32-E72D297353CC}">
              <c16:uniqueId val="{00000002-E50F-45A8-A7F1-7375BD1A15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0F-45A8-A7F1-7375BD1A15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0F-45A8-A7F1-7375BD1A15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23</c:v>
                </c:pt>
                <c:pt idx="9">
                  <c:v>18</c:v>
                </c:pt>
                <c:pt idx="12">
                  <c:v>14</c:v>
                </c:pt>
              </c:numCache>
            </c:numRef>
          </c:val>
          <c:extLst>
            <c:ext xmlns:c16="http://schemas.microsoft.com/office/drawing/2014/chart" uri="{C3380CC4-5D6E-409C-BE32-E72D297353CC}">
              <c16:uniqueId val="{00000005-E50F-45A8-A7F1-7375BD1A15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1248</c:v>
                </c:pt>
                <c:pt idx="3">
                  <c:v>691</c:v>
                </c:pt>
                <c:pt idx="6">
                  <c:v>684</c:v>
                </c:pt>
                <c:pt idx="9">
                  <c:v>632</c:v>
                </c:pt>
                <c:pt idx="12">
                  <c:v>615</c:v>
                </c:pt>
              </c:numCache>
            </c:numRef>
          </c:val>
          <c:extLst>
            <c:ext xmlns:c16="http://schemas.microsoft.com/office/drawing/2014/chart" uri="{C3380CC4-5D6E-409C-BE32-E72D297353CC}">
              <c16:uniqueId val="{00000006-E50F-45A8-A7F1-7375BD1A15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159</c:v>
                </c:pt>
                <c:pt idx="3">
                  <c:v>125</c:v>
                </c:pt>
                <c:pt idx="6">
                  <c:v>104</c:v>
                </c:pt>
                <c:pt idx="9">
                  <c:v>69</c:v>
                </c:pt>
                <c:pt idx="12">
                  <c:v>35</c:v>
                </c:pt>
              </c:numCache>
            </c:numRef>
          </c:val>
          <c:extLst>
            <c:ext xmlns:c16="http://schemas.microsoft.com/office/drawing/2014/chart" uri="{C3380CC4-5D6E-409C-BE32-E72D297353CC}">
              <c16:uniqueId val="{00000007-E50F-45A8-A7F1-7375BD1A15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4559</c:v>
                </c:pt>
                <c:pt idx="3">
                  <c:v>4338</c:v>
                </c:pt>
                <c:pt idx="6">
                  <c:v>4233</c:v>
                </c:pt>
                <c:pt idx="9">
                  <c:v>4290</c:v>
                </c:pt>
                <c:pt idx="12">
                  <c:v>4137</c:v>
                </c:pt>
              </c:numCache>
            </c:numRef>
          </c:val>
          <c:extLst>
            <c:ext xmlns:c16="http://schemas.microsoft.com/office/drawing/2014/chart" uri="{C3380CC4-5D6E-409C-BE32-E72D297353CC}">
              <c16:uniqueId val="{00000008-E50F-45A8-A7F1-7375BD1A15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E50F-45A8-A7F1-7375BD1A15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6549</c:v>
                </c:pt>
                <c:pt idx="3">
                  <c:v>6726</c:v>
                </c:pt>
                <c:pt idx="6">
                  <c:v>6513</c:v>
                </c:pt>
                <c:pt idx="9">
                  <c:v>6210</c:v>
                </c:pt>
                <c:pt idx="12">
                  <c:v>5847</c:v>
                </c:pt>
              </c:numCache>
            </c:numRef>
          </c:val>
          <c:extLst>
            <c:ext xmlns:c16="http://schemas.microsoft.com/office/drawing/2014/chart" uri="{C3380CC4-5D6E-409C-BE32-E72D297353CC}">
              <c16:uniqueId val="{0000000A-E50F-45A8-A7F1-7375BD1A15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0F-45A8-A7F1-7375BD1A15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1385</c:v>
                </c:pt>
                <c:pt idx="1">
                  <c:v>1417</c:v>
                </c:pt>
                <c:pt idx="2">
                  <c:v>1498</c:v>
                </c:pt>
              </c:numCache>
            </c:numRef>
          </c:val>
          <c:extLst>
            <c:ext xmlns:c16="http://schemas.microsoft.com/office/drawing/2014/chart" uri="{C3380CC4-5D6E-409C-BE32-E72D297353CC}">
              <c16:uniqueId val="{00000000-08ED-4915-8B87-3F3E204118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1083</c:v>
                </c:pt>
                <c:pt idx="1">
                  <c:v>983</c:v>
                </c:pt>
                <c:pt idx="2">
                  <c:v>1000</c:v>
                </c:pt>
              </c:numCache>
            </c:numRef>
          </c:val>
          <c:extLst>
            <c:ext xmlns:c16="http://schemas.microsoft.com/office/drawing/2014/chart" uri="{C3380CC4-5D6E-409C-BE32-E72D297353CC}">
              <c16:uniqueId val="{00000001-08ED-4915-8B87-3F3E204118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1553</c:v>
                </c:pt>
                <c:pt idx="1">
                  <c:v>1774</c:v>
                </c:pt>
                <c:pt idx="2">
                  <c:v>1798</c:v>
                </c:pt>
              </c:numCache>
            </c:numRef>
          </c:val>
          <c:extLst>
            <c:ext xmlns:c16="http://schemas.microsoft.com/office/drawing/2014/chart" uri="{C3380CC4-5D6E-409C-BE32-E72D297353CC}">
              <c16:uniqueId val="{00000002-08ED-4915-8B87-3F3E204118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おり、これからも、戸別徴収により徴収強化等、税の徴収率向上対策による歳入確保に努める。歳出については、経常経費の節減等、歳出の徹底的な見直しを実施するとともに、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９％と類似団体平均を上回っている。扶助費については、施設型給付費の増が主な要因となっている。今後、事務事業の見直しを進めるともに、全ての事務事業の優先度、重要度を厳しく点検し、計画的に事業の廃止・縮小を進め、経常経費の節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131445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94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61</xdr:row>
      <xdr:rowOff>51012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685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133985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68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38946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2098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52722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83185</xdr:rowOff>
    </xdr:from>
    <xdr:to>
      <xdr:col>11</xdr:col>
      <xdr:colOff>82550</xdr:colOff>
      <xdr:row>61</xdr:row>
      <xdr:rowOff>13335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類似団体平均を下回っているものの、人件費および物件費は年々増加傾向にある。今後、定員管理にもとづく人員削減等、引き続きコストの低減を図っていく。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122065</xdr:rowOff>
    </xdr:from>
    <xdr:to>
      <xdr:col>23</xdr:col>
      <xdr:colOff>133350</xdr:colOff>
      <xdr:row>89</xdr:row>
      <xdr:rowOff>161815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09515"/>
          <a:ext cx="0" cy="1411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133892</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161815</xdr:rowOff>
    </xdr:from>
    <xdr:to>
      <xdr:col>24</xdr:col>
      <xdr:colOff>12700</xdr:colOff>
      <xdr:row>89</xdr:row>
      <xdr:rowOff>161815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2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36992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122065</xdr:rowOff>
    </xdr:from>
    <xdr:to>
      <xdr:col>24</xdr:col>
      <xdr:colOff>12700</xdr:colOff>
      <xdr:row>81</xdr:row>
      <xdr:rowOff>122065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120073</xdr:rowOff>
    </xdr:from>
    <xdr:to>
      <xdr:col>23</xdr:col>
      <xdr:colOff>133350</xdr:colOff>
      <xdr:row>81</xdr:row>
      <xdr:rowOff>122065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0752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114400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73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142323</xdr:rowOff>
    </xdr:from>
    <xdr:to>
      <xdr:col>23</xdr:col>
      <xdr:colOff>184150</xdr:colOff>
      <xdr:row>83</xdr:row>
      <xdr:rowOff>72473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0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103608</xdr:rowOff>
    </xdr:from>
    <xdr:to>
      <xdr:col>19</xdr:col>
      <xdr:colOff>133350</xdr:colOff>
      <xdr:row>81</xdr:row>
      <xdr:rowOff>120073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1058"/>
          <a:ext cx="8890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109880</xdr:rowOff>
    </xdr:from>
    <xdr:to>
      <xdr:col>19</xdr:col>
      <xdr:colOff>184150</xdr:colOff>
      <xdr:row>83</xdr:row>
      <xdr:rowOff>40030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24807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5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77524</xdr:rowOff>
    </xdr:from>
    <xdr:to>
      <xdr:col>15</xdr:col>
      <xdr:colOff>82550</xdr:colOff>
      <xdr:row>81</xdr:row>
      <xdr:rowOff>103608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4974"/>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77153</xdr:rowOff>
    </xdr:from>
    <xdr:to>
      <xdr:col>15</xdr:col>
      <xdr:colOff>133350</xdr:colOff>
      <xdr:row>83</xdr:row>
      <xdr:rowOff>7303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3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163530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2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62494</xdr:rowOff>
    </xdr:from>
    <xdr:to>
      <xdr:col>11</xdr:col>
      <xdr:colOff>31750</xdr:colOff>
      <xdr:row>81</xdr:row>
      <xdr:rowOff>77524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9944"/>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38354</xdr:rowOff>
    </xdr:from>
    <xdr:to>
      <xdr:col>11</xdr:col>
      <xdr:colOff>82550</xdr:colOff>
      <xdr:row>82</xdr:row>
      <xdr:rowOff>139954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5638</xdr:rowOff>
    </xdr:from>
    <xdr:to>
      <xdr:col>7</xdr:col>
      <xdr:colOff>31750</xdr:colOff>
      <xdr:row>82</xdr:row>
      <xdr:rowOff>107238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6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92015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71265</xdr:rowOff>
    </xdr:from>
    <xdr:to>
      <xdr:col>23</xdr:col>
      <xdr:colOff>184150</xdr:colOff>
      <xdr:row>82</xdr:row>
      <xdr:rowOff>1415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163992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69273</xdr:rowOff>
    </xdr:from>
    <xdr:to>
      <xdr:col>19</xdr:col>
      <xdr:colOff>184150</xdr:colOff>
      <xdr:row>81</xdr:row>
      <xdr:rowOff>170873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9600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2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52808</xdr:rowOff>
    </xdr:from>
    <xdr:to>
      <xdr:col>15</xdr:col>
      <xdr:colOff>133350</xdr:colOff>
      <xdr:row>81</xdr:row>
      <xdr:rowOff>154408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164585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0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26724</xdr:rowOff>
    </xdr:from>
    <xdr:to>
      <xdr:col>11</xdr:col>
      <xdr:colOff>82550</xdr:colOff>
      <xdr:row>81</xdr:row>
      <xdr:rowOff>128324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138501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11694</xdr:rowOff>
    </xdr:from>
    <xdr:to>
      <xdr:col>7</xdr:col>
      <xdr:colOff>31750</xdr:colOff>
      <xdr:row>81</xdr:row>
      <xdr:rowOff>113294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82</xdr:row>
      <xdr:rowOff>43391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9816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81</xdr:row>
      <xdr:rowOff>94191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816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94191</xdr:rowOff>
    </xdr:from>
    <xdr:to>
      <xdr:col>72</xdr:col>
      <xdr:colOff>203200</xdr:colOff>
      <xdr:row>82</xdr:row>
      <xdr:rowOff>83609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9816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83609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42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43391</xdr:rowOff>
    </xdr:from>
    <xdr:to>
      <xdr:col>73</xdr:col>
      <xdr:colOff>44450</xdr:colOff>
      <xdr:row>81</xdr:row>
      <xdr:rowOff>144991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155168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定員管理計画等に基づき退職者の不補充、業務の民間委託の取組みにより、類似団体平均値を大きく下回る数値となっている。</a:t>
          </a:r>
          <a:endParaRPr lang="ja-JP" altLang="ja-JP" sz="1400">
            <a:effectLst/>
          </a:endParaRPr>
        </a:p>
        <a:p>
          <a:r>
            <a:rPr kumimoji="1" lang="ja-JP" altLang="ja-JP" sz="1100">
              <a:solidFill>
                <a:schemeClr val="dk1"/>
              </a:solidFill>
              <a:effectLst/>
              <a:latin typeface="+mn-lt"/>
              <a:ea typeface="+mn-ea"/>
              <a:cs typeface="+mn-cs"/>
            </a:rPr>
            <a:t>今後は、事務事業の見直しや民間委託の導入等を推進していくとともに、住民ニーズを的確に把握し、行政サービスの低下を招かぬよう定員管理の適正化に努める。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49772</xdr:rowOff>
    </xdr:from>
    <xdr:to>
      <xdr:col>81</xdr:col>
      <xdr:colOff>44450</xdr:colOff>
      <xdr:row>59</xdr:row>
      <xdr:rowOff>79647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5322"/>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49772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1936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160322</xdr:rowOff>
    </xdr:from>
    <xdr:to>
      <xdr:col>72</xdr:col>
      <xdr:colOff>203200</xdr:colOff>
      <xdr:row>59</xdr:row>
      <xdr:rowOff>3810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0442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160322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86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170422</xdr:rowOff>
    </xdr:from>
    <xdr:to>
      <xdr:col>77</xdr:col>
      <xdr:colOff>95250</xdr:colOff>
      <xdr:row>59</xdr:row>
      <xdr:rowOff>100572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110749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109522</xdr:rowOff>
    </xdr:from>
    <xdr:to>
      <xdr:col>68</xdr:col>
      <xdr:colOff>203200</xdr:colOff>
      <xdr:row>59</xdr:row>
      <xdr:rowOff>39672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49849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中学校改築事業に係る起債の償還等に伴い上昇した。今後、控えている大規模な事業計画の整理・縮小を図るなど、起債に大きく頼ることのない財政運営に努める。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665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118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40</xdr:row>
      <xdr:rowOff>167217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剰余金を財源とした財政調整基金残高の増により、０．０％になった。今後、控えている大規模な事業計画の整理・縮小を図るなど、起債依存型の事業実施を見直し、類似団体の平均値を超えないようにさせ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4163</xdr:rowOff>
    </xdr:from>
    <xdr:to>
      <xdr:col>64</xdr:col>
      <xdr:colOff>152400</xdr:colOff>
      <xdr:row>15</xdr:row>
      <xdr:rowOff>105763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115940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4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全国平均及び類似団体平均より、人件費に係る経常収支比率は、低くなっている。その主な要因としては、定員管理の徹底による成果が大きく、今後も継続して人件費関係経費全体について、抑制に努める。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38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扶助費に係る経常収支比率は、類似団体平均を上回っている。要因としては、施設型給付費の増が挙げられる。</a:t>
          </a:r>
          <a:endParaRPr lang="ja-JP" altLang="ja-JP" sz="1400">
            <a:effectLst/>
          </a:endParaRPr>
        </a:p>
        <a:p>
          <a:r>
            <a:rPr kumimoji="1" lang="ja-JP" altLang="ja-JP" sz="1100">
              <a:solidFill>
                <a:schemeClr val="dk1"/>
              </a:solidFill>
              <a:effectLst/>
              <a:latin typeface="+mn-lt"/>
              <a:ea typeface="+mn-ea"/>
              <a:cs typeface="+mn-cs"/>
            </a:rPr>
            <a:t>整理統合や費用対効果などを勘案して単独事業の見直しを行い、上昇に歯止めを掛けるよう努める。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81280</xdr:rowOff>
    </xdr:from>
    <xdr:to>
      <xdr:col>24</xdr:col>
      <xdr:colOff>25400</xdr:colOff>
      <xdr:row>58</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6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30480</xdr:rowOff>
    </xdr:from>
    <xdr:to>
      <xdr:col>20</xdr:col>
      <xdr:colOff>38100</xdr:colOff>
      <xdr:row>58</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160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類似団体平均より６．</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％上回っている。県営事業負担金及び農業政策による補助金等が多額になっているため、類似団体平均を上回り、かつ上昇している。</a:t>
          </a:r>
          <a:endParaRPr lang="ja-JP" altLang="ja-JP" sz="1400">
            <a:effectLst/>
          </a:endParaRPr>
        </a:p>
        <a:p>
          <a:r>
            <a:rPr kumimoji="1" lang="ja-JP" altLang="ja-JP" sz="1100">
              <a:solidFill>
                <a:schemeClr val="dk1"/>
              </a:solidFill>
              <a:effectLst/>
              <a:latin typeface="+mn-lt"/>
              <a:ea typeface="+mn-ea"/>
              <a:cs typeface="+mn-cs"/>
            </a:rPr>
            <a:t>これまで同様、町単独補助金の見直しを進めるとともに、事務事業の見直し等により補助費等の抑制を図る。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144145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19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84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41275</xdr:rowOff>
    </xdr:from>
    <xdr:to>
      <xdr:col>73</xdr:col>
      <xdr:colOff>180975</xdr:colOff>
      <xdr:row>38</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56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41275</xdr:rowOff>
    </xdr:from>
    <xdr:to>
      <xdr:col>69</xdr:col>
      <xdr:colOff>92075</xdr:colOff>
      <xdr:row>38</xdr:row>
      <xdr:rowOff>155575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56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93345</xdr:rowOff>
    </xdr:from>
    <xdr:to>
      <xdr:col>82</xdr:col>
      <xdr:colOff>158750</xdr:colOff>
      <xdr:row>39</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65422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161925</xdr:rowOff>
    </xdr:from>
    <xdr:to>
      <xdr:col>69</xdr:col>
      <xdr:colOff>142875</xdr:colOff>
      <xdr:row>38</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76852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104775</xdr:rowOff>
    </xdr:from>
    <xdr:to>
      <xdr:col>65</xdr:col>
      <xdr:colOff>53975</xdr:colOff>
      <xdr:row>39</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19702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て低い水準を維持してている。これは、平成１９年度より起債発行額を抑え続けてきたためである。Ｒ０２以降は中学校改築事業に係る起債の償還等に伴い上昇している。今後、控えている大規模な事業計画の整理・縮小を図るなど、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52705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882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75</xdr:row>
      <xdr:rowOff>52705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428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155575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7742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734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113682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36195</xdr:rowOff>
    </xdr:from>
    <xdr:to>
      <xdr:col>11</xdr:col>
      <xdr:colOff>60325</xdr:colOff>
      <xdr:row>74</xdr:row>
      <xdr:rowOff>137795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147972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167640</xdr:rowOff>
    </xdr:from>
    <xdr:to>
      <xdr:col>6</xdr:col>
      <xdr:colOff>171450</xdr:colOff>
      <xdr:row>74</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107967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33274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635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90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90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22195</xdr:rowOff>
    </xdr:from>
    <xdr:to>
      <xdr:col>29</xdr:col>
      <xdr:colOff>127000</xdr:colOff>
      <xdr:row>18</xdr:row>
      <xdr:rowOff>82652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220"/>
          <a:ext cx="0" cy="1089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72171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82652</xdr:rowOff>
    </xdr:from>
    <xdr:to>
      <xdr:col>30</xdr:col>
      <xdr:colOff>25400</xdr:colOff>
      <xdr:row>18</xdr:row>
      <xdr:rowOff>82652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16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108572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22195</xdr:rowOff>
    </xdr:from>
    <xdr:to>
      <xdr:col>30</xdr:col>
      <xdr:colOff>25400</xdr:colOff>
      <xdr:row>12</xdr:row>
      <xdr:rowOff>22195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61994</xdr:rowOff>
    </xdr:from>
    <xdr:to>
      <xdr:col>29</xdr:col>
      <xdr:colOff>127000</xdr:colOff>
      <xdr:row>18</xdr:row>
      <xdr:rowOff>96215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5719"/>
          <a:ext cx="647700" cy="3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153717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1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137190</xdr:rowOff>
    </xdr:from>
    <xdr:to>
      <xdr:col>29</xdr:col>
      <xdr:colOff>177800</xdr:colOff>
      <xdr:row>16</xdr:row>
      <xdr:rowOff>67340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6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96215</xdr:rowOff>
    </xdr:from>
    <xdr:to>
      <xdr:col>26</xdr:col>
      <xdr:colOff>50800</xdr:colOff>
      <xdr:row>18</xdr:row>
      <xdr:rowOff>121910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9940"/>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167030</xdr:rowOff>
    </xdr:from>
    <xdr:to>
      <xdr:col>26</xdr:col>
      <xdr:colOff>101600</xdr:colOff>
      <xdr:row>16</xdr:row>
      <xdr:rowOff>97180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86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107357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121910</xdr:rowOff>
    </xdr:from>
    <xdr:to>
      <xdr:col>22</xdr:col>
      <xdr:colOff>114300</xdr:colOff>
      <xdr:row>18</xdr:row>
      <xdr:rowOff>138499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635"/>
          <a:ext cx="6985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25489</xdr:rowOff>
    </xdr:from>
    <xdr:to>
      <xdr:col>22</xdr:col>
      <xdr:colOff>165100</xdr:colOff>
      <xdr:row>16</xdr:row>
      <xdr:rowOff>127089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6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137266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138499</xdr:rowOff>
    </xdr:from>
    <xdr:to>
      <xdr:col>18</xdr:col>
      <xdr:colOff>177800</xdr:colOff>
      <xdr:row>18</xdr:row>
      <xdr:rowOff>162029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2224"/>
          <a:ext cx="698500" cy="2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77351</xdr:rowOff>
    </xdr:from>
    <xdr:to>
      <xdr:col>19</xdr:col>
      <xdr:colOff>38100</xdr:colOff>
      <xdr:row>17</xdr:row>
      <xdr:rowOff>7501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17678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95502</xdr:rowOff>
    </xdr:from>
    <xdr:to>
      <xdr:col>15</xdr:col>
      <xdr:colOff>101600</xdr:colOff>
      <xdr:row>17</xdr:row>
      <xdr:rowOff>25652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11194</xdr:rowOff>
    </xdr:from>
    <xdr:to>
      <xdr:col>29</xdr:col>
      <xdr:colOff>177800</xdr:colOff>
      <xdr:row>18</xdr:row>
      <xdr:rowOff>112794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45415</xdr:rowOff>
    </xdr:from>
    <xdr:to>
      <xdr:col>26</xdr:col>
      <xdr:colOff>101600</xdr:colOff>
      <xdr:row>18</xdr:row>
      <xdr:rowOff>147015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131792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71110</xdr:rowOff>
    </xdr:from>
    <xdr:to>
      <xdr:col>22</xdr:col>
      <xdr:colOff>165100</xdr:colOff>
      <xdr:row>19</xdr:row>
      <xdr:rowOff>1260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87699</xdr:rowOff>
    </xdr:from>
    <xdr:to>
      <xdr:col>19</xdr:col>
      <xdr:colOff>38100</xdr:colOff>
      <xdr:row>19</xdr:row>
      <xdr:rowOff>17849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111229</xdr:rowOff>
    </xdr:from>
    <xdr:to>
      <xdr:col>15</xdr:col>
      <xdr:colOff>101600</xdr:colOff>
      <xdr:row>19</xdr:row>
      <xdr:rowOff>41379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26156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304317</xdr:rowOff>
    </xdr:from>
    <xdr:to>
      <xdr:col>29</xdr:col>
      <xdr:colOff>127000</xdr:colOff>
      <xdr:row>35</xdr:row>
      <xdr:rowOff>306622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4667"/>
          <a:ext cx="6477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277419</xdr:rowOff>
    </xdr:from>
    <xdr:to>
      <xdr:col>26</xdr:col>
      <xdr:colOff>50800</xdr:colOff>
      <xdr:row>35</xdr:row>
      <xdr:rowOff>304317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7769"/>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277419</xdr:rowOff>
    </xdr:from>
    <xdr:to>
      <xdr:col>22</xdr:col>
      <xdr:colOff>114300</xdr:colOff>
      <xdr:row>36</xdr:row>
      <xdr:rowOff>118370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7769"/>
          <a:ext cx="698500" cy="18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118370</xdr:rowOff>
    </xdr:from>
    <xdr:to>
      <xdr:col>18</xdr:col>
      <xdr:colOff>177800</xdr:colOff>
      <xdr:row>37</xdr:row>
      <xdr:rowOff>6776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1620"/>
          <a:ext cx="698500" cy="5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255822</xdr:rowOff>
    </xdr:from>
    <xdr:to>
      <xdr:col>29</xdr:col>
      <xdr:colOff>177800</xdr:colOff>
      <xdr:row>36</xdr:row>
      <xdr:rowOff>14522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227899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253517</xdr:rowOff>
    </xdr:from>
    <xdr:to>
      <xdr:col>26</xdr:col>
      <xdr:colOff>101600</xdr:colOff>
      <xdr:row>36</xdr:row>
      <xdr:rowOff>12217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339894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50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226619</xdr:rowOff>
    </xdr:from>
    <xdr:to>
      <xdr:col>22</xdr:col>
      <xdr:colOff>165100</xdr:colOff>
      <xdr:row>35</xdr:row>
      <xdr:rowOff>328219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312996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67570</xdr:rowOff>
    </xdr:from>
    <xdr:to>
      <xdr:col>19</xdr:col>
      <xdr:colOff>38100</xdr:colOff>
      <xdr:row>36</xdr:row>
      <xdr:rowOff>169170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153947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127426</xdr:rowOff>
    </xdr:from>
    <xdr:to>
      <xdr:col>15</xdr:col>
      <xdr:colOff>101600</xdr:colOff>
      <xdr:row>37</xdr:row>
      <xdr:rowOff>57576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42353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5702</xdr:rowOff>
    </xdr:from>
    <xdr:to>
      <xdr:col>24</xdr:col>
      <xdr:colOff>63500</xdr:colOff>
      <xdr:row>38</xdr:row>
      <xdr:rowOff>44526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0802"/>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44526</xdr:rowOff>
    </xdr:from>
    <xdr:to>
      <xdr:col>19</xdr:col>
      <xdr:colOff>177800</xdr:colOff>
      <xdr:row>38</xdr:row>
      <xdr:rowOff>71755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9626"/>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71755</xdr:rowOff>
    </xdr:from>
    <xdr:to>
      <xdr:col>15</xdr:col>
      <xdr:colOff>50800</xdr:colOff>
      <xdr:row>38</xdr:row>
      <xdr:rowOff>85065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6855"/>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85065</xdr:rowOff>
    </xdr:from>
    <xdr:to>
      <xdr:col>10</xdr:col>
      <xdr:colOff>114300</xdr:colOff>
      <xdr:row>38</xdr:row>
      <xdr:rowOff>110007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0165"/>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126352</xdr:rowOff>
    </xdr:from>
    <xdr:to>
      <xdr:col>24</xdr:col>
      <xdr:colOff>114300</xdr:colOff>
      <xdr:row>38</xdr:row>
      <xdr:rowOff>56502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165176</xdr:rowOff>
    </xdr:from>
    <xdr:to>
      <xdr:col>20</xdr:col>
      <xdr:colOff>38100</xdr:colOff>
      <xdr:row>38</xdr:row>
      <xdr:rowOff>95326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86453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20955</xdr:rowOff>
    </xdr:from>
    <xdr:to>
      <xdr:col>15</xdr:col>
      <xdr:colOff>101600</xdr:colOff>
      <xdr:row>38</xdr:row>
      <xdr:rowOff>122555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113682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34265</xdr:rowOff>
    </xdr:from>
    <xdr:to>
      <xdr:col>10</xdr:col>
      <xdr:colOff>165100</xdr:colOff>
      <xdr:row>38</xdr:row>
      <xdr:rowOff>135865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59207</xdr:rowOff>
    </xdr:from>
    <xdr:to>
      <xdr:col>6</xdr:col>
      <xdr:colOff>38100</xdr:colOff>
      <xdr:row>38</xdr:row>
      <xdr:rowOff>160807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151934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65401</xdr:rowOff>
    </xdr:from>
    <xdr:to>
      <xdr:col>24</xdr:col>
      <xdr:colOff>63500</xdr:colOff>
      <xdr:row>58</xdr:row>
      <xdr:rowOff>75660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09501"/>
          <a:ext cx="8382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65401</xdr:rowOff>
    </xdr:from>
    <xdr:to>
      <xdr:col>19</xdr:col>
      <xdr:colOff>177800</xdr:colOff>
      <xdr:row>58</xdr:row>
      <xdr:rowOff>79163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950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79163</xdr:rowOff>
    </xdr:from>
    <xdr:to>
      <xdr:col>15</xdr:col>
      <xdr:colOff>50800</xdr:colOff>
      <xdr:row>58</xdr:row>
      <xdr:rowOff>100190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3263"/>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100190</xdr:rowOff>
    </xdr:from>
    <xdr:to>
      <xdr:col>10</xdr:col>
      <xdr:colOff>114300</xdr:colOff>
      <xdr:row>58</xdr:row>
      <xdr:rowOff>113118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4290"/>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24860</xdr:rowOff>
    </xdr:from>
    <xdr:to>
      <xdr:col>24</xdr:col>
      <xdr:colOff>114300</xdr:colOff>
      <xdr:row>58</xdr:row>
      <xdr:rowOff>126460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111237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14601</xdr:rowOff>
    </xdr:from>
    <xdr:to>
      <xdr:col>20</xdr:col>
      <xdr:colOff>38100</xdr:colOff>
      <xdr:row>58</xdr:row>
      <xdr:rowOff>116201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107328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28363</xdr:rowOff>
    </xdr:from>
    <xdr:to>
      <xdr:col>15</xdr:col>
      <xdr:colOff>101600</xdr:colOff>
      <xdr:row>58</xdr:row>
      <xdr:rowOff>129963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121090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49390</xdr:rowOff>
    </xdr:from>
    <xdr:to>
      <xdr:col>10</xdr:col>
      <xdr:colOff>165100</xdr:colOff>
      <xdr:row>58</xdr:row>
      <xdr:rowOff>150990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142117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62318</xdr:rowOff>
    </xdr:from>
    <xdr:to>
      <xdr:col>6</xdr:col>
      <xdr:colOff>38100</xdr:colOff>
      <xdr:row>58</xdr:row>
      <xdr:rowOff>163918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155045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84837</xdr:rowOff>
    </xdr:from>
    <xdr:to>
      <xdr:col>24</xdr:col>
      <xdr:colOff>63500</xdr:colOff>
      <xdr:row>78</xdr:row>
      <xdr:rowOff>33782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86487"/>
          <a:ext cx="838200" cy="1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32334</xdr:rowOff>
    </xdr:from>
    <xdr:to>
      <xdr:col>19</xdr:col>
      <xdr:colOff>177800</xdr:colOff>
      <xdr:row>78</xdr:row>
      <xdr:rowOff>33782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54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32334</xdr:rowOff>
    </xdr:from>
    <xdr:to>
      <xdr:col>15</xdr:col>
      <xdr:colOff>50800</xdr:colOff>
      <xdr:row>78</xdr:row>
      <xdr:rowOff>47879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54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29857</xdr:rowOff>
    </xdr:from>
    <xdr:to>
      <xdr:col>10</xdr:col>
      <xdr:colOff>114300</xdr:colOff>
      <xdr:row>78</xdr:row>
      <xdr:rowOff>47879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0295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34037</xdr:rowOff>
    </xdr:from>
    <xdr:to>
      <xdr:col>24</xdr:col>
      <xdr:colOff>114300</xdr:colOff>
      <xdr:row>77</xdr:row>
      <xdr:rowOff>135637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154432</xdr:rowOff>
    </xdr:from>
    <xdr:to>
      <xdr:col>20</xdr:col>
      <xdr:colOff>38100</xdr:colOff>
      <xdr:row>78</xdr:row>
      <xdr:rowOff>84582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75709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152984</xdr:rowOff>
    </xdr:from>
    <xdr:to>
      <xdr:col>15</xdr:col>
      <xdr:colOff>101600</xdr:colOff>
      <xdr:row>78</xdr:row>
      <xdr:rowOff>83134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168529</xdr:rowOff>
    </xdr:from>
    <xdr:to>
      <xdr:col>10</xdr:col>
      <xdr:colOff>165100</xdr:colOff>
      <xdr:row>78</xdr:row>
      <xdr:rowOff>98679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89806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150507</xdr:rowOff>
    </xdr:from>
    <xdr:to>
      <xdr:col>6</xdr:col>
      <xdr:colOff>38100</xdr:colOff>
      <xdr:row>78</xdr:row>
      <xdr:rowOff>80657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54868</xdr:rowOff>
    </xdr:from>
    <xdr:to>
      <xdr:col>24</xdr:col>
      <xdr:colOff>63500</xdr:colOff>
      <xdr:row>95</xdr:row>
      <xdr:rowOff>108272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42618"/>
          <a:ext cx="838200" cy="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121010</xdr:rowOff>
    </xdr:from>
    <xdr:to>
      <xdr:col>19</xdr:col>
      <xdr:colOff>177800</xdr:colOff>
      <xdr:row>95</xdr:row>
      <xdr:rowOff>54868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37310"/>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121010</xdr:rowOff>
    </xdr:from>
    <xdr:to>
      <xdr:col>15</xdr:col>
      <xdr:colOff>50800</xdr:colOff>
      <xdr:row>96</xdr:row>
      <xdr:rowOff>35274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37310"/>
          <a:ext cx="889000" cy="2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35274</xdr:rowOff>
    </xdr:from>
    <xdr:to>
      <xdr:col>10</xdr:col>
      <xdr:colOff>114300</xdr:colOff>
      <xdr:row>96</xdr:row>
      <xdr:rowOff>59124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94474"/>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57472</xdr:rowOff>
    </xdr:from>
    <xdr:to>
      <xdr:col>24</xdr:col>
      <xdr:colOff>114300</xdr:colOff>
      <xdr:row>95</xdr:row>
      <xdr:rowOff>159072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4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35899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4068</xdr:rowOff>
    </xdr:from>
    <xdr:to>
      <xdr:col>20</xdr:col>
      <xdr:colOff>38100</xdr:colOff>
      <xdr:row>95</xdr:row>
      <xdr:rowOff>105668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122195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70210</xdr:rowOff>
    </xdr:from>
    <xdr:to>
      <xdr:col>15</xdr:col>
      <xdr:colOff>101600</xdr:colOff>
      <xdr:row>95</xdr:row>
      <xdr:rowOff>360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16887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6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155924</xdr:rowOff>
    </xdr:from>
    <xdr:to>
      <xdr:col>10</xdr:col>
      <xdr:colOff>165100</xdr:colOff>
      <xdr:row>96</xdr:row>
      <xdr:rowOff>86074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102601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8324</xdr:rowOff>
    </xdr:from>
    <xdr:to>
      <xdr:col>6</xdr:col>
      <xdr:colOff>38100</xdr:colOff>
      <xdr:row>96</xdr:row>
      <xdr:rowOff>109924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126451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25636</xdr:rowOff>
    </xdr:from>
    <xdr:to>
      <xdr:col>55</xdr:col>
      <xdr:colOff>0</xdr:colOff>
      <xdr:row>36</xdr:row>
      <xdr:rowOff>44606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7836"/>
          <a:ext cx="838200" cy="1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44606</xdr:rowOff>
    </xdr:from>
    <xdr:to>
      <xdr:col>50</xdr:col>
      <xdr:colOff>114300</xdr:colOff>
      <xdr:row>36</xdr:row>
      <xdr:rowOff>122384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6806"/>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60978</xdr:rowOff>
    </xdr:from>
    <xdr:to>
      <xdr:col>45</xdr:col>
      <xdr:colOff>177800</xdr:colOff>
      <xdr:row>36</xdr:row>
      <xdr:rowOff>122384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0278"/>
          <a:ext cx="889000" cy="4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60978</xdr:rowOff>
    </xdr:from>
    <xdr:to>
      <xdr:col>41</xdr:col>
      <xdr:colOff>50800</xdr:colOff>
      <xdr:row>37</xdr:row>
      <xdr:rowOff>51358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0278"/>
          <a:ext cx="889000" cy="50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146286</xdr:rowOff>
    </xdr:from>
    <xdr:to>
      <xdr:col>55</xdr:col>
      <xdr:colOff>50800</xdr:colOff>
      <xdr:row>36</xdr:row>
      <xdr:rowOff>76436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124713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165256</xdr:rowOff>
    </xdr:from>
    <xdr:to>
      <xdr:col>50</xdr:col>
      <xdr:colOff>165100</xdr:colOff>
      <xdr:row>36</xdr:row>
      <xdr:rowOff>95406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86533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71584</xdr:rowOff>
    </xdr:from>
    <xdr:to>
      <xdr:col>46</xdr:col>
      <xdr:colOff>38100</xdr:colOff>
      <xdr:row>37</xdr:row>
      <xdr:rowOff>1734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10178</xdr:rowOff>
    </xdr:from>
    <xdr:to>
      <xdr:col>41</xdr:col>
      <xdr:colOff>101600</xdr:colOff>
      <xdr:row>34</xdr:row>
      <xdr:rowOff>111778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102905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xdr:rowOff>
    </xdr:from>
    <xdr:to>
      <xdr:col>36</xdr:col>
      <xdr:colOff>165100</xdr:colOff>
      <xdr:row>37</xdr:row>
      <xdr:rowOff>102158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69314</xdr:rowOff>
    </xdr:from>
    <xdr:to>
      <xdr:col>55</xdr:col>
      <xdr:colOff>0</xdr:colOff>
      <xdr:row>58</xdr:row>
      <xdr:rowOff>91466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13414"/>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91466</xdr:rowOff>
    </xdr:from>
    <xdr:to>
      <xdr:col>50</xdr:col>
      <xdr:colOff>114300</xdr:colOff>
      <xdr:row>58</xdr:row>
      <xdr:rowOff>107437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35566"/>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108008</xdr:rowOff>
    </xdr:from>
    <xdr:to>
      <xdr:col>45</xdr:col>
      <xdr:colOff>177800</xdr:colOff>
      <xdr:row>58</xdr:row>
      <xdr:rowOff>107437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0658"/>
          <a:ext cx="889000" cy="1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26345</xdr:rowOff>
    </xdr:from>
    <xdr:to>
      <xdr:col>41</xdr:col>
      <xdr:colOff>50800</xdr:colOff>
      <xdr:row>57</xdr:row>
      <xdr:rowOff>108008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56095"/>
          <a:ext cx="889000" cy="4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18514</xdr:rowOff>
    </xdr:from>
    <xdr:to>
      <xdr:col>55</xdr:col>
      <xdr:colOff>50800</xdr:colOff>
      <xdr:row>58</xdr:row>
      <xdr:rowOff>120114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40666</xdr:rowOff>
    </xdr:from>
    <xdr:to>
      <xdr:col>50</xdr:col>
      <xdr:colOff>165100</xdr:colOff>
      <xdr:row>58</xdr:row>
      <xdr:rowOff>142266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133393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56637</xdr:rowOff>
    </xdr:from>
    <xdr:to>
      <xdr:col>46</xdr:col>
      <xdr:colOff>38100</xdr:colOff>
      <xdr:row>58</xdr:row>
      <xdr:rowOff>158237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57208</xdr:rowOff>
    </xdr:from>
    <xdr:to>
      <xdr:col>41</xdr:col>
      <xdr:colOff>101600</xdr:colOff>
      <xdr:row>57</xdr:row>
      <xdr:rowOff>158808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149935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146995</xdr:rowOff>
    </xdr:from>
    <xdr:to>
      <xdr:col>36</xdr:col>
      <xdr:colOff>165100</xdr:colOff>
      <xdr:row>55</xdr:row>
      <xdr:rowOff>77145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93672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18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677</xdr:rowOff>
    </xdr:from>
    <xdr:to>
      <xdr:col>55</xdr:col>
      <xdr:colOff>0</xdr:colOff>
      <xdr:row>78</xdr:row>
      <xdr:rowOff>16131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3777"/>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2935</xdr:rowOff>
    </xdr:from>
    <xdr:to>
      <xdr:col>50</xdr:col>
      <xdr:colOff>114300</xdr:colOff>
      <xdr:row>78</xdr:row>
      <xdr:rowOff>16131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6035"/>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151988</xdr:rowOff>
    </xdr:from>
    <xdr:to>
      <xdr:col>45</xdr:col>
      <xdr:colOff>177800</xdr:colOff>
      <xdr:row>78</xdr:row>
      <xdr:rowOff>2935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82188"/>
          <a:ext cx="889000" cy="19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151988</xdr:rowOff>
    </xdr:from>
    <xdr:to>
      <xdr:col>41</xdr:col>
      <xdr:colOff>50800</xdr:colOff>
      <xdr:row>78</xdr:row>
      <xdr:rowOff>14610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82188"/>
          <a:ext cx="889000" cy="20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121327</xdr:rowOff>
    </xdr:from>
    <xdr:to>
      <xdr:col>55</xdr:col>
      <xdr:colOff>50800</xdr:colOff>
      <xdr:row>78</xdr:row>
      <xdr:rowOff>51477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36254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136781</xdr:rowOff>
    </xdr:from>
    <xdr:to>
      <xdr:col>50</xdr:col>
      <xdr:colOff>165100</xdr:colOff>
      <xdr:row>78</xdr:row>
      <xdr:rowOff>66931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58058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123585</xdr:rowOff>
    </xdr:from>
    <xdr:to>
      <xdr:col>46</xdr:col>
      <xdr:colOff>38100</xdr:colOff>
      <xdr:row>78</xdr:row>
      <xdr:rowOff>53735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44862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101188</xdr:rowOff>
    </xdr:from>
    <xdr:to>
      <xdr:col>41</xdr:col>
      <xdr:colOff>101600</xdr:colOff>
      <xdr:row>77</xdr:row>
      <xdr:rowOff>31338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47865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135260</xdr:rowOff>
    </xdr:from>
    <xdr:to>
      <xdr:col>36</xdr:col>
      <xdr:colOff>165100</xdr:colOff>
      <xdr:row>78</xdr:row>
      <xdr:rowOff>65410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56537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33359</xdr:rowOff>
    </xdr:from>
    <xdr:to>
      <xdr:col>55</xdr:col>
      <xdr:colOff>0</xdr:colOff>
      <xdr:row>98</xdr:row>
      <xdr:rowOff>40867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5459"/>
          <a:ext cx="8382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33359</xdr:rowOff>
    </xdr:from>
    <xdr:to>
      <xdr:col>50</xdr:col>
      <xdr:colOff>114300</xdr:colOff>
      <xdr:row>98</xdr:row>
      <xdr:rowOff>54981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5459"/>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165491</xdr:rowOff>
    </xdr:from>
    <xdr:to>
      <xdr:col>45</xdr:col>
      <xdr:colOff>177800</xdr:colOff>
      <xdr:row>98</xdr:row>
      <xdr:rowOff>54981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6141"/>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164100</xdr:rowOff>
    </xdr:from>
    <xdr:to>
      <xdr:col>41</xdr:col>
      <xdr:colOff>50800</xdr:colOff>
      <xdr:row>97</xdr:row>
      <xdr:rowOff>165491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108950"/>
          <a:ext cx="889000" cy="6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161517</xdr:rowOff>
    </xdr:from>
    <xdr:to>
      <xdr:col>55</xdr:col>
      <xdr:colOff>50800</xdr:colOff>
      <xdr:row>98</xdr:row>
      <xdr:rowOff>91667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76444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154009</xdr:rowOff>
    </xdr:from>
    <xdr:to>
      <xdr:col>50</xdr:col>
      <xdr:colOff>165100</xdr:colOff>
      <xdr:row>98</xdr:row>
      <xdr:rowOff>84159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4181</xdr:rowOff>
    </xdr:from>
    <xdr:to>
      <xdr:col>46</xdr:col>
      <xdr:colOff>38100</xdr:colOff>
      <xdr:row>98</xdr:row>
      <xdr:rowOff>105781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96908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114691</xdr:rowOff>
    </xdr:from>
    <xdr:to>
      <xdr:col>41</xdr:col>
      <xdr:colOff>101600</xdr:colOff>
      <xdr:row>98</xdr:row>
      <xdr:rowOff>44841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35968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113300</xdr:rowOff>
    </xdr:from>
    <xdr:to>
      <xdr:col>36</xdr:col>
      <xdr:colOff>165100</xdr:colOff>
      <xdr:row>94</xdr:row>
      <xdr:rowOff>43450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59977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83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77053</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3603"/>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77053</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3603"/>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26253</xdr:rowOff>
    </xdr:from>
    <xdr:to>
      <xdr:col>81</xdr:col>
      <xdr:colOff>101600</xdr:colOff>
      <xdr:row>39</xdr:row>
      <xdr:rowOff>127853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118980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85587</xdr:rowOff>
    </xdr:from>
    <xdr:to>
      <xdr:col>85</xdr:col>
      <xdr:colOff>127000</xdr:colOff>
      <xdr:row>78</xdr:row>
      <xdr:rowOff>95155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58687"/>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85587</xdr:rowOff>
    </xdr:from>
    <xdr:to>
      <xdr:col>81</xdr:col>
      <xdr:colOff>50800</xdr:colOff>
      <xdr:row>78</xdr:row>
      <xdr:rowOff>112703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58687"/>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112703</xdr:rowOff>
    </xdr:from>
    <xdr:to>
      <xdr:col>76</xdr:col>
      <xdr:colOff>114300</xdr:colOff>
      <xdr:row>79</xdr:row>
      <xdr:rowOff>24115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85803"/>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24115</xdr:rowOff>
    </xdr:from>
    <xdr:to>
      <xdr:col>71</xdr:col>
      <xdr:colOff>177800</xdr:colOff>
      <xdr:row>79</xdr:row>
      <xdr:rowOff>61813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568665"/>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44355</xdr:rowOff>
    </xdr:from>
    <xdr:to>
      <xdr:col>85</xdr:col>
      <xdr:colOff>177800</xdr:colOff>
      <xdr:row>78</xdr:row>
      <xdr:rowOff>145955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22782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34787</xdr:rowOff>
    </xdr:from>
    <xdr:to>
      <xdr:col>81</xdr:col>
      <xdr:colOff>101600</xdr:colOff>
      <xdr:row>78</xdr:row>
      <xdr:rowOff>136387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127514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61903</xdr:rowOff>
    </xdr:from>
    <xdr:to>
      <xdr:col>76</xdr:col>
      <xdr:colOff>165100</xdr:colOff>
      <xdr:row>78</xdr:row>
      <xdr:rowOff>163503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154630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144765</xdr:rowOff>
    </xdr:from>
    <xdr:to>
      <xdr:col>72</xdr:col>
      <xdr:colOff>38100</xdr:colOff>
      <xdr:row>79</xdr:row>
      <xdr:rowOff>74915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5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66042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6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11013</xdr:rowOff>
    </xdr:from>
    <xdr:to>
      <xdr:col>67</xdr:col>
      <xdr:colOff>101600</xdr:colOff>
      <xdr:row>79</xdr:row>
      <xdr:rowOff>112613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5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103740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6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76784</xdr:rowOff>
    </xdr:from>
    <xdr:to>
      <xdr:col>85</xdr:col>
      <xdr:colOff>127000</xdr:colOff>
      <xdr:row>98</xdr:row>
      <xdr:rowOff>105528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8884"/>
          <a:ext cx="8382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42780</xdr:rowOff>
    </xdr:from>
    <xdr:to>
      <xdr:col>81</xdr:col>
      <xdr:colOff>50800</xdr:colOff>
      <xdr:row>98</xdr:row>
      <xdr:rowOff>76784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44880"/>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42780</xdr:rowOff>
    </xdr:from>
    <xdr:to>
      <xdr:col>76</xdr:col>
      <xdr:colOff>114300</xdr:colOff>
      <xdr:row>98</xdr:row>
      <xdr:rowOff>55232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4880"/>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55232</xdr:rowOff>
    </xdr:from>
    <xdr:to>
      <xdr:col>71</xdr:col>
      <xdr:colOff>177800</xdr:colOff>
      <xdr:row>98</xdr:row>
      <xdr:rowOff>71827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332"/>
          <a:ext cx="889000" cy="1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54728</xdr:rowOff>
    </xdr:from>
    <xdr:to>
      <xdr:col>85</xdr:col>
      <xdr:colOff>177800</xdr:colOff>
      <xdr:row>98</xdr:row>
      <xdr:rowOff>156328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141105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25984</xdr:rowOff>
    </xdr:from>
    <xdr:to>
      <xdr:col>81</xdr:col>
      <xdr:colOff>101600</xdr:colOff>
      <xdr:row>98</xdr:row>
      <xdr:rowOff>127584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163430</xdr:rowOff>
    </xdr:from>
    <xdr:to>
      <xdr:col>76</xdr:col>
      <xdr:colOff>165100</xdr:colOff>
      <xdr:row>98</xdr:row>
      <xdr:rowOff>93580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84707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4432</xdr:rowOff>
    </xdr:from>
    <xdr:to>
      <xdr:col>72</xdr:col>
      <xdr:colOff>38100</xdr:colOff>
      <xdr:row>98</xdr:row>
      <xdr:rowOff>106032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122559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21027</xdr:rowOff>
    </xdr:from>
    <xdr:to>
      <xdr:col>67</xdr:col>
      <xdr:colOff>101600</xdr:colOff>
      <xdr:row>98</xdr:row>
      <xdr:rowOff>122627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113754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125572</xdr:rowOff>
    </xdr:from>
    <xdr:to>
      <xdr:col>116</xdr:col>
      <xdr:colOff>63500</xdr:colOff>
      <xdr:row>58</xdr:row>
      <xdr:rowOff>127173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6967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123332</xdr:rowOff>
    </xdr:from>
    <xdr:to>
      <xdr:col>111</xdr:col>
      <xdr:colOff>177800</xdr:colOff>
      <xdr:row>58</xdr:row>
      <xdr:rowOff>125572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6743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121869</xdr:rowOff>
    </xdr:from>
    <xdr:to>
      <xdr:col>107</xdr:col>
      <xdr:colOff>50800</xdr:colOff>
      <xdr:row>58</xdr:row>
      <xdr:rowOff>123332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659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115697</xdr:rowOff>
    </xdr:from>
    <xdr:to>
      <xdr:col>102</xdr:col>
      <xdr:colOff>114300</xdr:colOff>
      <xdr:row>58</xdr:row>
      <xdr:rowOff>121869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979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76373</xdr:rowOff>
    </xdr:from>
    <xdr:to>
      <xdr:col>116</xdr:col>
      <xdr:colOff>114300</xdr:colOff>
      <xdr:row>59</xdr:row>
      <xdr:rowOff>6523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162750</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74772</xdr:rowOff>
    </xdr:from>
    <xdr:to>
      <xdr:col>112</xdr:col>
      <xdr:colOff>38100</xdr:colOff>
      <xdr:row>59</xdr:row>
      <xdr:rowOff>4922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167499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72532</xdr:rowOff>
    </xdr:from>
    <xdr:to>
      <xdr:col>107</xdr:col>
      <xdr:colOff>101600</xdr:colOff>
      <xdr:row>59</xdr:row>
      <xdr:rowOff>2682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165259</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0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71069</xdr:rowOff>
    </xdr:from>
    <xdr:to>
      <xdr:col>102</xdr:col>
      <xdr:colOff>165100</xdr:colOff>
      <xdr:row>59</xdr:row>
      <xdr:rowOff>1219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163796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64897</xdr:rowOff>
    </xdr:from>
    <xdr:to>
      <xdr:col>98</xdr:col>
      <xdr:colOff>38100</xdr:colOff>
      <xdr:row>58</xdr:row>
      <xdr:rowOff>166497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157624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0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143032</xdr:rowOff>
    </xdr:from>
    <xdr:to>
      <xdr:col>116</xdr:col>
      <xdr:colOff>63500</xdr:colOff>
      <xdr:row>76</xdr:row>
      <xdr:rowOff>149383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73232"/>
          <a:ext cx="8382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143032</xdr:rowOff>
    </xdr:from>
    <xdr:to>
      <xdr:col>111</xdr:col>
      <xdr:colOff>177800</xdr:colOff>
      <xdr:row>77</xdr:row>
      <xdr:rowOff>38970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73232"/>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38970</xdr:rowOff>
    </xdr:from>
    <xdr:to>
      <xdr:col>107</xdr:col>
      <xdr:colOff>50800</xdr:colOff>
      <xdr:row>77</xdr:row>
      <xdr:rowOff>52081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40620"/>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52081</xdr:rowOff>
    </xdr:from>
    <xdr:to>
      <xdr:col>102</xdr:col>
      <xdr:colOff>114300</xdr:colOff>
      <xdr:row>77</xdr:row>
      <xdr:rowOff>122391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3731"/>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98583</xdr:rowOff>
    </xdr:from>
    <xdr:to>
      <xdr:col>116</xdr:col>
      <xdr:colOff>114300</xdr:colOff>
      <xdr:row>77</xdr:row>
      <xdr:rowOff>28733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77010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0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92232</xdr:rowOff>
    </xdr:from>
    <xdr:to>
      <xdr:col>112</xdr:col>
      <xdr:colOff>38100</xdr:colOff>
      <xdr:row>77</xdr:row>
      <xdr:rowOff>22382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159620</xdr:rowOff>
    </xdr:from>
    <xdr:to>
      <xdr:col>107</xdr:col>
      <xdr:colOff>101600</xdr:colOff>
      <xdr:row>77</xdr:row>
      <xdr:rowOff>89770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80897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1281</xdr:rowOff>
    </xdr:from>
    <xdr:to>
      <xdr:col>102</xdr:col>
      <xdr:colOff>165100</xdr:colOff>
      <xdr:row>77</xdr:row>
      <xdr:rowOff>102881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94008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71591</xdr:rowOff>
    </xdr:from>
    <xdr:to>
      <xdr:col>98</xdr:col>
      <xdr:colOff>38100</xdr:colOff>
      <xdr:row>78</xdr:row>
      <xdr:rowOff>1741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164318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については、定員管理の徹底、需用費等の徹底的な節減及び委託事業の適正化、維持補修の抑制により類似団体平均を大きく下回っている。引き続き、定員管理・給与の適正化、事務事業の見直しより、各種経費の抑制を図る。</a:t>
          </a:r>
          <a:endParaRPr lang="ja-JP" altLang="ja-JP" sz="1400">
            <a:effectLst/>
          </a:endParaRPr>
        </a:p>
        <a:p>
          <a:r>
            <a:rPr kumimoji="1" lang="ja-JP" altLang="ja-JP" sz="1100">
              <a:solidFill>
                <a:schemeClr val="dk1"/>
              </a:solidFill>
              <a:effectLst/>
              <a:latin typeface="+mn-lt"/>
              <a:ea typeface="+mn-ea"/>
              <a:cs typeface="+mn-cs"/>
            </a:rPr>
            <a:t>上記に対して、普通建設事業費については、板柳中学校改築工事が完了し、普通建設事業費として支出される事業費は総じて急激に下がった。　更なる整理統合や費用対効果などを勘案して単独事業の見直しを行い、上昇に歯止めを掛けるよう努める。</a:t>
          </a:r>
          <a:endParaRPr lang="ja-JP" altLang="ja-JP" sz="1400">
            <a:effectLst/>
          </a:endParaRPr>
        </a:p>
        <a:p>
          <a:r>
            <a:rPr kumimoji="1" lang="ja-JP" altLang="ja-JP" sz="1100">
              <a:solidFill>
                <a:schemeClr val="dk1"/>
              </a:solidFill>
              <a:effectLst/>
              <a:latin typeface="+mn-lt"/>
              <a:ea typeface="+mn-ea"/>
              <a:cs typeface="+mn-cs"/>
            </a:rPr>
            <a:t>公債費については、平成１９年度より起債発行額を抑え続けてきたため、類似団体平均を大きく下回っているが、Ｒ０２から中学校改築事業に係る起債の償還等に伴い上昇傾向にある。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12,445
12,408
41.88
7,504,694
6,949,007
540,287
4,268,062
5,847,066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59309</xdr:rowOff>
    </xdr:from>
    <xdr:to>
      <xdr:col>24</xdr:col>
      <xdr:colOff>63500</xdr:colOff>
      <xdr:row>37</xdr:row>
      <xdr:rowOff>87884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1509"/>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87884</xdr:rowOff>
    </xdr:from>
    <xdr:to>
      <xdr:col>19</xdr:col>
      <xdr:colOff>177800</xdr:colOff>
      <xdr:row>37</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315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049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64643</xdr:rowOff>
    </xdr:from>
    <xdr:to>
      <xdr:col>10</xdr:col>
      <xdr:colOff>114300</xdr:colOff>
      <xdr:row>37</xdr:row>
      <xdr:rowOff>158369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829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xdr:rowOff>
    </xdr:from>
    <xdr:to>
      <xdr:col>24</xdr:col>
      <xdr:colOff>114300</xdr:colOff>
      <xdr:row>36</xdr:row>
      <xdr:rowOff>110109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37084</xdr:rowOff>
    </xdr:from>
    <xdr:to>
      <xdr:col>20</xdr:col>
      <xdr:colOff>38100</xdr:colOff>
      <xdr:row>37</xdr:row>
      <xdr:rowOff>138684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107569</xdr:rowOff>
    </xdr:from>
    <xdr:to>
      <xdr:col>10</xdr:col>
      <xdr:colOff>165100</xdr:colOff>
      <xdr:row>38</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13843</xdr:rowOff>
    </xdr:from>
    <xdr:to>
      <xdr:col>6</xdr:col>
      <xdr:colOff>38100</xdr:colOff>
      <xdr:row>37</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106570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110867</xdr:rowOff>
    </xdr:from>
    <xdr:to>
      <xdr:col>24</xdr:col>
      <xdr:colOff>63500</xdr:colOff>
      <xdr:row>58</xdr:row>
      <xdr:rowOff>128360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4967"/>
          <a:ext cx="8382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113602</xdr:rowOff>
    </xdr:from>
    <xdr:to>
      <xdr:col>19</xdr:col>
      <xdr:colOff>177800</xdr:colOff>
      <xdr:row>58</xdr:row>
      <xdr:rowOff>128360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7702"/>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137470</xdr:rowOff>
    </xdr:from>
    <xdr:to>
      <xdr:col>15</xdr:col>
      <xdr:colOff>50800</xdr:colOff>
      <xdr:row>58</xdr:row>
      <xdr:rowOff>113602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0120"/>
          <a:ext cx="889000" cy="1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137470</xdr:rowOff>
    </xdr:from>
    <xdr:to>
      <xdr:col>10</xdr:col>
      <xdr:colOff>114300</xdr:colOff>
      <xdr:row>58</xdr:row>
      <xdr:rowOff>110731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120"/>
          <a:ext cx="889000" cy="1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60067</xdr:rowOff>
    </xdr:from>
    <xdr:to>
      <xdr:col>24</xdr:col>
      <xdr:colOff>114300</xdr:colOff>
      <xdr:row>58</xdr:row>
      <xdr:rowOff>161667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146444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77560</xdr:rowOff>
    </xdr:from>
    <xdr:to>
      <xdr:col>20</xdr:col>
      <xdr:colOff>38100</xdr:colOff>
      <xdr:row>59</xdr:row>
      <xdr:rowOff>7710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170287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62802</xdr:rowOff>
    </xdr:from>
    <xdr:to>
      <xdr:col>15</xdr:col>
      <xdr:colOff>101600</xdr:colOff>
      <xdr:row>58</xdr:row>
      <xdr:rowOff>164402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155529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86670</xdr:rowOff>
    </xdr:from>
    <xdr:to>
      <xdr:col>10</xdr:col>
      <xdr:colOff>165100</xdr:colOff>
      <xdr:row>58</xdr:row>
      <xdr:rowOff>16820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59931</xdr:rowOff>
    </xdr:from>
    <xdr:to>
      <xdr:col>6</xdr:col>
      <xdr:colOff>38100</xdr:colOff>
      <xdr:row>58</xdr:row>
      <xdr:rowOff>161531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152658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83800</xdr:rowOff>
    </xdr:from>
    <xdr:to>
      <xdr:col>24</xdr:col>
      <xdr:colOff>63500</xdr:colOff>
      <xdr:row>78</xdr:row>
      <xdr:rowOff>38674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5450"/>
          <a:ext cx="838200" cy="1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167284</xdr:rowOff>
    </xdr:from>
    <xdr:to>
      <xdr:col>19</xdr:col>
      <xdr:colOff>177800</xdr:colOff>
      <xdr:row>78</xdr:row>
      <xdr:rowOff>38674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68934"/>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167284</xdr:rowOff>
    </xdr:from>
    <xdr:to>
      <xdr:col>15</xdr:col>
      <xdr:colOff>50800</xdr:colOff>
      <xdr:row>78</xdr:row>
      <xdr:rowOff>124735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8934"/>
          <a:ext cx="889000" cy="1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124735</xdr:rowOff>
    </xdr:from>
    <xdr:to>
      <xdr:col>10</xdr:col>
      <xdr:colOff>114300</xdr:colOff>
      <xdr:row>79</xdr:row>
      <xdr:rowOff>115286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7835"/>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33000</xdr:rowOff>
    </xdr:from>
    <xdr:to>
      <xdr:col>24</xdr:col>
      <xdr:colOff>114300</xdr:colOff>
      <xdr:row>77</xdr:row>
      <xdr:rowOff>134600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159324</xdr:rowOff>
    </xdr:from>
    <xdr:to>
      <xdr:col>20</xdr:col>
      <xdr:colOff>38100</xdr:colOff>
      <xdr:row>78</xdr:row>
      <xdr:rowOff>89474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80601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116484</xdr:rowOff>
    </xdr:from>
    <xdr:to>
      <xdr:col>15</xdr:col>
      <xdr:colOff>101600</xdr:colOff>
      <xdr:row>78</xdr:row>
      <xdr:rowOff>46634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37761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73935</xdr:rowOff>
    </xdr:from>
    <xdr:to>
      <xdr:col>10</xdr:col>
      <xdr:colOff>165100</xdr:colOff>
      <xdr:row>79</xdr:row>
      <xdr:rowOff>4085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166662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64486</xdr:rowOff>
    </xdr:from>
    <xdr:to>
      <xdr:col>6</xdr:col>
      <xdr:colOff>38100</xdr:colOff>
      <xdr:row>79</xdr:row>
      <xdr:rowOff>166086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157213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70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8548</xdr:rowOff>
    </xdr:from>
    <xdr:to>
      <xdr:col>24</xdr:col>
      <xdr:colOff>63500</xdr:colOff>
      <xdr:row>97</xdr:row>
      <xdr:rowOff>23836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39198"/>
          <a:ext cx="8382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8548</xdr:rowOff>
    </xdr:from>
    <xdr:to>
      <xdr:col>19</xdr:col>
      <xdr:colOff>177800</xdr:colOff>
      <xdr:row>97</xdr:row>
      <xdr:rowOff>23292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9198"/>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23292</xdr:rowOff>
    </xdr:from>
    <xdr:to>
      <xdr:col>15</xdr:col>
      <xdr:colOff>50800</xdr:colOff>
      <xdr:row>97</xdr:row>
      <xdr:rowOff>92636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3942"/>
          <a:ext cx="889000" cy="6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92636</xdr:rowOff>
    </xdr:from>
    <xdr:to>
      <xdr:col>10</xdr:col>
      <xdr:colOff>114300</xdr:colOff>
      <xdr:row>97</xdr:row>
      <xdr:rowOff>110947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3286"/>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144486</xdr:rowOff>
    </xdr:from>
    <xdr:to>
      <xdr:col>24</xdr:col>
      <xdr:colOff>114300</xdr:colOff>
      <xdr:row>97</xdr:row>
      <xdr:rowOff>74636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122913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129198</xdr:rowOff>
    </xdr:from>
    <xdr:to>
      <xdr:col>20</xdr:col>
      <xdr:colOff>38100</xdr:colOff>
      <xdr:row>97</xdr:row>
      <xdr:rowOff>59348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50475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143942</xdr:rowOff>
    </xdr:from>
    <xdr:to>
      <xdr:col>15</xdr:col>
      <xdr:colOff>101600</xdr:colOff>
      <xdr:row>97</xdr:row>
      <xdr:rowOff>74092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41836</xdr:rowOff>
    </xdr:from>
    <xdr:to>
      <xdr:col>10</xdr:col>
      <xdr:colOff>165100</xdr:colOff>
      <xdr:row>97</xdr:row>
      <xdr:rowOff>143436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134563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60147</xdr:rowOff>
    </xdr:from>
    <xdr:to>
      <xdr:col>6</xdr:col>
      <xdr:colOff>38100</xdr:colOff>
      <xdr:row>97</xdr:row>
      <xdr:rowOff>161747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152874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50943</xdr:rowOff>
    </xdr:from>
    <xdr:to>
      <xdr:col>55</xdr:col>
      <xdr:colOff>0</xdr:colOff>
      <xdr:row>56</xdr:row>
      <xdr:rowOff>125595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52143"/>
          <a:ext cx="838200" cy="7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50943</xdr:rowOff>
    </xdr:from>
    <xdr:to>
      <xdr:col>50</xdr:col>
      <xdr:colOff>114300</xdr:colOff>
      <xdr:row>56</xdr:row>
      <xdr:rowOff>116870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52143"/>
          <a:ext cx="8890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116870</xdr:rowOff>
    </xdr:from>
    <xdr:to>
      <xdr:col>45</xdr:col>
      <xdr:colOff>177800</xdr:colOff>
      <xdr:row>57</xdr:row>
      <xdr:rowOff>17338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18070"/>
          <a:ext cx="889000" cy="7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216</xdr:rowOff>
    </xdr:from>
    <xdr:to>
      <xdr:col>41</xdr:col>
      <xdr:colOff>50800</xdr:colOff>
      <xdr:row>57</xdr:row>
      <xdr:rowOff>17338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01416"/>
          <a:ext cx="889000" cy="1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74795</xdr:rowOff>
    </xdr:from>
    <xdr:to>
      <xdr:col>55</xdr:col>
      <xdr:colOff>50800</xdr:colOff>
      <xdr:row>57</xdr:row>
      <xdr:rowOff>4945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53222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xdr:rowOff>
    </xdr:from>
    <xdr:to>
      <xdr:col>50</xdr:col>
      <xdr:colOff>165100</xdr:colOff>
      <xdr:row>56</xdr:row>
      <xdr:rowOff>101743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92870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66070</xdr:rowOff>
    </xdr:from>
    <xdr:to>
      <xdr:col>46</xdr:col>
      <xdr:colOff>38100</xdr:colOff>
      <xdr:row>56</xdr:row>
      <xdr:rowOff>167670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158797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137988</xdr:rowOff>
    </xdr:from>
    <xdr:to>
      <xdr:col>41</xdr:col>
      <xdr:colOff>101600</xdr:colOff>
      <xdr:row>57</xdr:row>
      <xdr:rowOff>68138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59265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120866</xdr:rowOff>
    </xdr:from>
    <xdr:to>
      <xdr:col>36</xdr:col>
      <xdr:colOff>165100</xdr:colOff>
      <xdr:row>56</xdr:row>
      <xdr:rowOff>51016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67543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7798</xdr:rowOff>
    </xdr:from>
    <xdr:to>
      <xdr:col>55</xdr:col>
      <xdr:colOff>0</xdr:colOff>
      <xdr:row>79</xdr:row>
      <xdr:rowOff>25439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52348"/>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7798</xdr:rowOff>
    </xdr:from>
    <xdr:to>
      <xdr:col>50</xdr:col>
      <xdr:colOff>114300</xdr:colOff>
      <xdr:row>79</xdr:row>
      <xdr:rowOff>27133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52348"/>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17407</xdr:rowOff>
    </xdr:from>
    <xdr:to>
      <xdr:col>45</xdr:col>
      <xdr:colOff>177800</xdr:colOff>
      <xdr:row>79</xdr:row>
      <xdr:rowOff>27133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1957"/>
          <a:ext cx="8890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17407</xdr:rowOff>
    </xdr:from>
    <xdr:to>
      <xdr:col>41</xdr:col>
      <xdr:colOff>50800</xdr:colOff>
      <xdr:row>79</xdr:row>
      <xdr:rowOff>32395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1957"/>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146089</xdr:rowOff>
    </xdr:from>
    <xdr:to>
      <xdr:col>55</xdr:col>
      <xdr:colOff>50800</xdr:colOff>
      <xdr:row>79</xdr:row>
      <xdr:rowOff>76239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61016</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128448</xdr:rowOff>
    </xdr:from>
    <xdr:to>
      <xdr:col>50</xdr:col>
      <xdr:colOff>165100</xdr:colOff>
      <xdr:row>79</xdr:row>
      <xdr:rowOff>58598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49725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147783</xdr:rowOff>
    </xdr:from>
    <xdr:to>
      <xdr:col>46</xdr:col>
      <xdr:colOff>38100</xdr:colOff>
      <xdr:row>79</xdr:row>
      <xdr:rowOff>77933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69060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138057</xdr:rowOff>
    </xdr:from>
    <xdr:to>
      <xdr:col>41</xdr:col>
      <xdr:colOff>101600</xdr:colOff>
      <xdr:row>79</xdr:row>
      <xdr:rowOff>68207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59334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153045</xdr:rowOff>
    </xdr:from>
    <xdr:to>
      <xdr:col>36</xdr:col>
      <xdr:colOff>165100</xdr:colOff>
      <xdr:row>79</xdr:row>
      <xdr:rowOff>83195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74322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125473</xdr:rowOff>
    </xdr:from>
    <xdr:to>
      <xdr:col>55</xdr:col>
      <xdr:colOff>0</xdr:colOff>
      <xdr:row>98</xdr:row>
      <xdr:rowOff>170061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927573"/>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125473</xdr:rowOff>
    </xdr:from>
    <xdr:to>
      <xdr:col>50</xdr:col>
      <xdr:colOff>114300</xdr:colOff>
      <xdr:row>99</xdr:row>
      <xdr:rowOff>27414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27573"/>
          <a:ext cx="889000" cy="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27414</xdr:rowOff>
    </xdr:from>
    <xdr:to>
      <xdr:col>45</xdr:col>
      <xdr:colOff>177800</xdr:colOff>
      <xdr:row>99</xdr:row>
      <xdr:rowOff>103570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7000964"/>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103570</xdr:rowOff>
    </xdr:from>
    <xdr:to>
      <xdr:col>41</xdr:col>
      <xdr:colOff>50800</xdr:colOff>
      <xdr:row>99</xdr:row>
      <xdr:rowOff>171017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7077120"/>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119261</xdr:rowOff>
    </xdr:from>
    <xdr:to>
      <xdr:col>55</xdr:col>
      <xdr:colOff>50800</xdr:colOff>
      <xdr:row>99</xdr:row>
      <xdr:rowOff>49411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34188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74673</xdr:rowOff>
    </xdr:from>
    <xdr:to>
      <xdr:col>50</xdr:col>
      <xdr:colOff>165100</xdr:colOff>
      <xdr:row>99</xdr:row>
      <xdr:rowOff>4823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148064</xdr:rowOff>
    </xdr:from>
    <xdr:to>
      <xdr:col>46</xdr:col>
      <xdr:colOff>38100</xdr:colOff>
      <xdr:row>99</xdr:row>
      <xdr:rowOff>78214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9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69341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7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52770</xdr:rowOff>
    </xdr:from>
    <xdr:to>
      <xdr:col>41</xdr:col>
      <xdr:colOff>101600</xdr:colOff>
      <xdr:row>99</xdr:row>
      <xdr:rowOff>154370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70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145497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71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120217</xdr:rowOff>
    </xdr:from>
    <xdr:to>
      <xdr:col>36</xdr:col>
      <xdr:colOff>165100</xdr:colOff>
      <xdr:row>100</xdr:row>
      <xdr:rowOff>50367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70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41494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71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160306</xdr:rowOff>
    </xdr:from>
    <xdr:to>
      <xdr:col>85</xdr:col>
      <xdr:colOff>127000</xdr:colOff>
      <xdr:row>39</xdr:row>
      <xdr:rowOff>37647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75406"/>
          <a:ext cx="8382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5349</xdr:rowOff>
    </xdr:from>
    <xdr:to>
      <xdr:col>81</xdr:col>
      <xdr:colOff>50800</xdr:colOff>
      <xdr:row>39</xdr:row>
      <xdr:rowOff>37647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91899"/>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96658</xdr:rowOff>
    </xdr:from>
    <xdr:to>
      <xdr:col>76</xdr:col>
      <xdr:colOff>114300</xdr:colOff>
      <xdr:row>39</xdr:row>
      <xdr:rowOff>5349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754508"/>
          <a:ext cx="889000" cy="93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96658</xdr:rowOff>
    </xdr:from>
    <xdr:to>
      <xdr:col>71</xdr:col>
      <xdr:colOff>177800</xdr:colOff>
      <xdr:row>38</xdr:row>
      <xdr:rowOff>152240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754508"/>
          <a:ext cx="889000" cy="9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109506</xdr:rowOff>
    </xdr:from>
    <xdr:to>
      <xdr:col>85</xdr:col>
      <xdr:colOff>177800</xdr:colOff>
      <xdr:row>39</xdr:row>
      <xdr:rowOff>39656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87933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6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158297</xdr:rowOff>
    </xdr:from>
    <xdr:to>
      <xdr:col>81</xdr:col>
      <xdr:colOff>101600</xdr:colOff>
      <xdr:row>39</xdr:row>
      <xdr:rowOff>88447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79574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125999</xdr:rowOff>
    </xdr:from>
    <xdr:to>
      <xdr:col>76</xdr:col>
      <xdr:colOff>165100</xdr:colOff>
      <xdr:row>39</xdr:row>
      <xdr:rowOff>56149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47276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45858</xdr:rowOff>
    </xdr:from>
    <xdr:to>
      <xdr:col>72</xdr:col>
      <xdr:colOff>38100</xdr:colOff>
      <xdr:row>33</xdr:row>
      <xdr:rowOff>147458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163985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101440</xdr:rowOff>
    </xdr:from>
    <xdr:to>
      <xdr:col>67</xdr:col>
      <xdr:colOff>101600</xdr:colOff>
      <xdr:row>39</xdr:row>
      <xdr:rowOff>31590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22717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23306</xdr:rowOff>
    </xdr:from>
    <xdr:to>
      <xdr:col>85</xdr:col>
      <xdr:colOff>127000</xdr:colOff>
      <xdr:row>57</xdr:row>
      <xdr:rowOff>100051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95956"/>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23306</xdr:rowOff>
    </xdr:from>
    <xdr:to>
      <xdr:col>81</xdr:col>
      <xdr:colOff>50800</xdr:colOff>
      <xdr:row>57</xdr:row>
      <xdr:rowOff>59562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9595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14774</xdr:rowOff>
    </xdr:from>
    <xdr:to>
      <xdr:col>76</xdr:col>
      <xdr:colOff>114300</xdr:colOff>
      <xdr:row>57</xdr:row>
      <xdr:rowOff>59562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87424"/>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29131</xdr:rowOff>
    </xdr:from>
    <xdr:to>
      <xdr:col>71</xdr:col>
      <xdr:colOff>177800</xdr:colOff>
      <xdr:row>57</xdr:row>
      <xdr:rowOff>14774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87431"/>
          <a:ext cx="889000" cy="49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49251</xdr:rowOff>
    </xdr:from>
    <xdr:to>
      <xdr:col>85</xdr:col>
      <xdr:colOff>177800</xdr:colOff>
      <xdr:row>57</xdr:row>
      <xdr:rowOff>150851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135628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143956</xdr:rowOff>
    </xdr:from>
    <xdr:to>
      <xdr:col>81</xdr:col>
      <xdr:colOff>101600</xdr:colOff>
      <xdr:row>57</xdr:row>
      <xdr:rowOff>74106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65233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8762</xdr:rowOff>
    </xdr:from>
    <xdr:to>
      <xdr:col>76</xdr:col>
      <xdr:colOff>165100</xdr:colOff>
      <xdr:row>57</xdr:row>
      <xdr:rowOff>110362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101489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135424</xdr:rowOff>
    </xdr:from>
    <xdr:to>
      <xdr:col>72</xdr:col>
      <xdr:colOff>38100</xdr:colOff>
      <xdr:row>57</xdr:row>
      <xdr:rowOff>65574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56701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149781</xdr:rowOff>
    </xdr:from>
    <xdr:to>
      <xdr:col>67</xdr:col>
      <xdr:colOff>101600</xdr:colOff>
      <xdr:row>54</xdr:row>
      <xdr:rowOff>79931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96458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77053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1603"/>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77053</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1603"/>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26253</xdr:rowOff>
    </xdr:from>
    <xdr:to>
      <xdr:col>81</xdr:col>
      <xdr:colOff>101600</xdr:colOff>
      <xdr:row>79</xdr:row>
      <xdr:rowOff>127853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118980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85587</xdr:rowOff>
    </xdr:from>
    <xdr:to>
      <xdr:col>85</xdr:col>
      <xdr:colOff>127000</xdr:colOff>
      <xdr:row>98</xdr:row>
      <xdr:rowOff>95155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87687"/>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85587</xdr:rowOff>
    </xdr:from>
    <xdr:to>
      <xdr:col>81</xdr:col>
      <xdr:colOff>50800</xdr:colOff>
      <xdr:row>98</xdr:row>
      <xdr:rowOff>112703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87687"/>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112703</xdr:rowOff>
    </xdr:from>
    <xdr:to>
      <xdr:col>76</xdr:col>
      <xdr:colOff>114300</xdr:colOff>
      <xdr:row>99</xdr:row>
      <xdr:rowOff>24115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14803"/>
          <a:ext cx="889000" cy="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24115</xdr:rowOff>
    </xdr:from>
    <xdr:to>
      <xdr:col>71</xdr:col>
      <xdr:colOff>177800</xdr:colOff>
      <xdr:row>99</xdr:row>
      <xdr:rowOff>61813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97665"/>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44355</xdr:rowOff>
    </xdr:from>
    <xdr:to>
      <xdr:col>85</xdr:col>
      <xdr:colOff>177800</xdr:colOff>
      <xdr:row>98</xdr:row>
      <xdr:rowOff>145955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22782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34787</xdr:rowOff>
    </xdr:from>
    <xdr:to>
      <xdr:col>81</xdr:col>
      <xdr:colOff>101600</xdr:colOff>
      <xdr:row>98</xdr:row>
      <xdr:rowOff>136387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127514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61903</xdr:rowOff>
    </xdr:from>
    <xdr:to>
      <xdr:col>76</xdr:col>
      <xdr:colOff>165100</xdr:colOff>
      <xdr:row>98</xdr:row>
      <xdr:rowOff>163503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144765</xdr:rowOff>
    </xdr:from>
    <xdr:to>
      <xdr:col>72</xdr:col>
      <xdr:colOff>38100</xdr:colOff>
      <xdr:row>99</xdr:row>
      <xdr:rowOff>74915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9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66042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70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11013</xdr:rowOff>
    </xdr:from>
    <xdr:to>
      <xdr:col>67</xdr:col>
      <xdr:colOff>101600</xdr:colOff>
      <xdr:row>99</xdr:row>
      <xdr:rowOff>112613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103740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70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公債費では、板柳中学校改築事業の償還開始に伴い増加傾向にある。</a:t>
          </a:r>
          <a:endParaRPr lang="ja-JP" altLang="ja-JP" sz="1400">
            <a:effectLst/>
          </a:endParaRPr>
        </a:p>
        <a:p>
          <a:r>
            <a:rPr kumimoji="1" lang="ja-JP" altLang="ja-JP" sz="1100">
              <a:solidFill>
                <a:schemeClr val="dk1"/>
              </a:solidFill>
              <a:effectLst/>
              <a:latin typeface="+mn-lt"/>
              <a:ea typeface="+mn-ea"/>
              <a:cs typeface="+mn-cs"/>
            </a:rPr>
            <a:t>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財政調整基金残高および実質収支額は、適切な財源の確保と歳出の精査により、近年増額となっている。</a:t>
          </a:r>
          <a:endParaRPr lang="ja-JP" altLang="ja-JP" sz="1400">
            <a:effectLst/>
          </a:endParaRPr>
        </a:p>
        <a:p>
          <a:r>
            <a:rPr kumimoji="1" lang="ja-JP" altLang="ja-JP" sz="1100">
              <a:solidFill>
                <a:schemeClr val="dk1"/>
              </a:solidFill>
              <a:effectLst/>
              <a:latin typeface="+mn-lt"/>
              <a:ea typeface="+mn-ea"/>
              <a:cs typeface="+mn-cs"/>
            </a:rPr>
            <a:t>今後も、歳出の合理化等財政改革を推進し、健全な行財政運営に努めていく。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徹底した経費の削減により支出を抑えており、各会計ごとに若干の増減はあるものの、前年並みを維持している。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元利償還金は、Ｒ０１より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。これは、中学校改築事業に係る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の起債の償還等に伴うものである。今後は一般会計及び公営企業の償還計画を十分考慮し、実質公債費比率の抑制に努める。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Ｒ０１より中学校改築事業の新規起債発行が増加しているものの、適切な財源の確保及び歳出の精査に努めているため、充当可能基金が年々増加し将来負担額が０％まで減少した。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青森県板柳町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当初予算や補正予算における財源不足額としての取り崩しを「財政調整基金」から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千万円、「減債基金」から２億円、老朽化した施設等の修繕や改修等のための取り崩しを「公共施設等整備基金」から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千６百万円行った一方、決算余剰金や地方交付税等の予算超過により「財政調整基金」に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億７千万円、「減債基金」に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１千６百万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円、「公共施設等整備基金」に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億円、の積立てを行ったため、基金全体としては１億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財政調整基金を維持していくとともに、基金の使途明確化を図るために、特定目的基金に積み立てていくことを予定している。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・公共施設等整備基金：町が行う公共施設その他の施設の整備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・スポーツ振興基金：世界で活躍するスポーツ選手の輩出をめざし、町のスポーツ振興に関する施策を推進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・公共施設等整備基金：公共施設等の修繕や改修のため、１億３千６百万円を取り崩した一方、歳計余剰金２億円を積み立てたため、６千４百万円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・学校施設整備基金：学校施設の整備により３千２百万円を取り崩したことにより、３千２百万円の減少となった。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・スポーツ振興基金：町のスポーツ振興に関する施策に８百万円を取り崩したたため、８百万円の減少となった。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・公共施設等整備基金：更新時期を迎えている老朽化した施設等が多いことから、定期的な積立と修繕や改修等に充当を予定している。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・学校施設整備基金：町内の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校にまとめた統合小学校の整備等に充当を予定している。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・スポーツ振興基金：定期的な積立てと、町のスポーツ振興に関する施策に充当を予定している。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当初予算や補正予算における財源不足額として９千万円を取り崩した一方、決算余剰金や地方交付税等の予算超過分の一部を１億７千万円積立てたことにより、財政調整基金は８千１百万円の増加となった。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急激な歳入の減少及び突発的な歳出増加への備え等のため、現状の金額を維持していくことを予定している。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当初予算における地方債償還の財源として２億円を取り崩した一方、決算余剰金や地方交付税等の予算超過分の一部を２億１千６百万円積み立てたことにより、減債基金は１千７百万円の増加となった。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公共施設等の老朽化による建替えや大規模改修を予定しており、地方債残高が増加する見込であることから、適切に管理・活用しながら、現状の金額を維持していくことを予定している。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7504694</v>
      </c>
      <c r="BO4" s="371"/>
      <c r="BP4" s="371"/>
      <c r="BQ4" s="371"/>
      <c r="BR4" s="371"/>
      <c r="BS4" s="371"/>
      <c r="BT4" s="371"/>
      <c r="BU4" s="372"/>
      <c r="BV4" s="370">
        <v>7764934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12.7</v>
      </c>
      <c r="CU4" s="377"/>
      <c r="CV4" s="377"/>
      <c r="CW4" s="377"/>
      <c r="CX4" s="377"/>
      <c r="CY4" s="377"/>
      <c r="CZ4" s="377"/>
      <c r="DA4" s="378"/>
      <c r="DB4" s="376">
        <v>12.8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6949007</v>
      </c>
      <c r="BO5" s="439"/>
      <c r="BP5" s="439"/>
      <c r="BQ5" s="439"/>
      <c r="BR5" s="439"/>
      <c r="BS5" s="439"/>
      <c r="BT5" s="439"/>
      <c r="BU5" s="440"/>
      <c r="BV5" s="438">
        <v>7215723</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94.9</v>
      </c>
      <c r="CU5" s="405"/>
      <c r="CV5" s="405"/>
      <c r="CW5" s="405"/>
      <c r="CX5" s="405"/>
      <c r="CY5" s="405"/>
      <c r="CZ5" s="405"/>
      <c r="DA5" s="406"/>
      <c r="DB5" s="404">
        <v>92.9</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555687</v>
      </c>
      <c r="BO6" s="439"/>
      <c r="BP6" s="439"/>
      <c r="BQ6" s="439"/>
      <c r="BR6" s="439"/>
      <c r="BS6" s="439"/>
      <c r="BT6" s="439"/>
      <c r="BU6" s="440"/>
      <c r="BV6" s="438">
        <v>549211</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95.3</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15400</v>
      </c>
      <c r="BO7" s="439"/>
      <c r="BP7" s="439"/>
      <c r="BQ7" s="439"/>
      <c r="BR7" s="439"/>
      <c r="BS7" s="439"/>
      <c r="BT7" s="439"/>
      <c r="BU7" s="440"/>
      <c r="BV7" s="438">
        <v>3068</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4268062</v>
      </c>
      <c r="CU7" s="439"/>
      <c r="CV7" s="439"/>
      <c r="CW7" s="439"/>
      <c r="CX7" s="439"/>
      <c r="CY7" s="439"/>
      <c r="CZ7" s="439"/>
      <c r="DA7" s="440"/>
      <c r="DB7" s="438">
        <v>4266774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540287</v>
      </c>
      <c r="BO8" s="439"/>
      <c r="BP8" s="439"/>
      <c r="BQ8" s="439"/>
      <c r="BR8" s="439"/>
      <c r="BS8" s="439"/>
      <c r="BT8" s="439"/>
      <c r="BU8" s="440"/>
      <c r="BV8" s="438">
        <v>546143</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0.27</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12700</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-5856</v>
      </c>
      <c r="BO9" s="439"/>
      <c r="BP9" s="439"/>
      <c r="BQ9" s="439"/>
      <c r="BR9" s="439"/>
      <c r="BS9" s="439"/>
      <c r="BT9" s="439"/>
      <c r="BU9" s="440"/>
      <c r="BV9" s="438">
        <v>102092</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10.4</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1"/>
      <c r="N10" s="431"/>
      <c r="O10" s="431"/>
      <c r="P10" s="431"/>
      <c r="Q10" s="432"/>
      <c r="R10" s="458">
        <v>13935</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169693</v>
      </c>
      <c r="BO10" s="439"/>
      <c r="BP10" s="439"/>
      <c r="BQ10" s="439"/>
      <c r="BR10" s="439"/>
      <c r="BS10" s="439"/>
      <c r="BT10" s="439"/>
      <c r="BU10" s="440"/>
      <c r="BV10" s="438">
        <v>69832</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90</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12445</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89565</v>
      </c>
      <c r="BO12" s="439"/>
      <c r="BP12" s="439"/>
      <c r="BQ12" s="439"/>
      <c r="BR12" s="439"/>
      <c r="BS12" s="439"/>
      <c r="BT12" s="439"/>
      <c r="BU12" s="440"/>
      <c r="BV12" s="438">
        <v>237206</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12408</v>
      </c>
      <c r="S13" s="492"/>
      <c r="T13" s="492"/>
      <c r="U13" s="492"/>
      <c r="V13" s="493"/>
      <c r="W13" s="417" t="s">
        <v>131</v>
      </c>
      <c r="X13" s="418"/>
      <c r="Y13" s="418"/>
      <c r="Z13" s="418"/>
      <c r="AA13" s="418"/>
      <c r="AB13" s="408"/>
      <c r="AC13" s="458">
        <v>2649</v>
      </c>
      <c r="AD13" s="459"/>
      <c r="AE13" s="459"/>
      <c r="AF13" s="459"/>
      <c r="AG13" s="501"/>
      <c r="AH13" s="458">
        <v>2999</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74272</v>
      </c>
      <c r="BO13" s="439"/>
      <c r="BP13" s="439"/>
      <c r="BQ13" s="439"/>
      <c r="BR13" s="439"/>
      <c r="BS13" s="439"/>
      <c r="BT13" s="439"/>
      <c r="BU13" s="440"/>
      <c r="BV13" s="438">
        <v>-65282</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11.7</v>
      </c>
      <c r="CU13" s="405"/>
      <c r="CV13" s="405"/>
      <c r="CW13" s="405"/>
      <c r="CX13" s="405"/>
      <c r="CY13" s="405"/>
      <c r="CZ13" s="405"/>
      <c r="DA13" s="406"/>
      <c r="DB13" s="404">
        <v>11.1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12714</v>
      </c>
      <c r="S14" s="492"/>
      <c r="T14" s="492"/>
      <c r="U14" s="492"/>
      <c r="V14" s="493"/>
      <c r="W14" s="397"/>
      <c r="X14" s="398"/>
      <c r="Y14" s="398"/>
      <c r="Z14" s="398"/>
      <c r="AA14" s="398"/>
      <c r="AB14" s="387"/>
      <c r="AC14" s="494">
        <v>37.200000000000003</v>
      </c>
      <c r="AD14" s="495"/>
      <c r="AE14" s="495"/>
      <c r="AF14" s="495"/>
      <c r="AG14" s="496"/>
      <c r="AH14" s="494">
        <v>38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12673</v>
      </c>
      <c r="S15" s="492"/>
      <c r="T15" s="492"/>
      <c r="U15" s="492"/>
      <c r="V15" s="493"/>
      <c r="W15" s="417" t="s">
        <v>137</v>
      </c>
      <c r="X15" s="418"/>
      <c r="Y15" s="418"/>
      <c r="Z15" s="418"/>
      <c r="AA15" s="418"/>
      <c r="AB15" s="408"/>
      <c r="AC15" s="458">
        <v>1117</v>
      </c>
      <c r="AD15" s="459"/>
      <c r="AE15" s="459"/>
      <c r="AF15" s="459"/>
      <c r="AG15" s="501"/>
      <c r="AH15" s="458">
        <v>1255</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1084056</v>
      </c>
      <c r="BO15" s="371"/>
      <c r="BP15" s="371"/>
      <c r="BQ15" s="371"/>
      <c r="BR15" s="371"/>
      <c r="BS15" s="371"/>
      <c r="BT15" s="371"/>
      <c r="BU15" s="372"/>
      <c r="BV15" s="370">
        <v>1060220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15.7</v>
      </c>
      <c r="AD16" s="495"/>
      <c r="AE16" s="495"/>
      <c r="AF16" s="495"/>
      <c r="AG16" s="496"/>
      <c r="AH16" s="494">
        <v>15.9</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4003952</v>
      </c>
      <c r="BO16" s="439"/>
      <c r="BP16" s="439"/>
      <c r="BQ16" s="439"/>
      <c r="BR16" s="439"/>
      <c r="BS16" s="439"/>
      <c r="BT16" s="439"/>
      <c r="BU16" s="440"/>
      <c r="BV16" s="438">
        <v>3968400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141</v>
      </c>
      <c r="S17" s="514"/>
      <c r="T17" s="514"/>
      <c r="U17" s="514"/>
      <c r="V17" s="515"/>
      <c r="W17" s="417" t="s">
        <v>144</v>
      </c>
      <c r="X17" s="418"/>
      <c r="Y17" s="418"/>
      <c r="Z17" s="418"/>
      <c r="AA17" s="418"/>
      <c r="AB17" s="408"/>
      <c r="AC17" s="458">
        <v>3349</v>
      </c>
      <c r="AD17" s="459"/>
      <c r="AE17" s="459"/>
      <c r="AF17" s="459"/>
      <c r="AG17" s="501"/>
      <c r="AH17" s="458">
        <v>3633</v>
      </c>
      <c r="AI17" s="459"/>
      <c r="AJ17" s="459"/>
      <c r="AK17" s="459"/>
      <c r="AL17" s="460"/>
      <c r="AM17" s="430"/>
      <c r="AN17" s="431"/>
      <c r="AO17" s="431"/>
      <c r="AP17" s="431"/>
      <c r="AQ17" s="431"/>
      <c r="AR17" s="431"/>
      <c r="AS17" s="431"/>
      <c r="AT17" s="432"/>
      <c r="AU17" s="433"/>
      <c r="AV17" s="434"/>
      <c r="AW17" s="434"/>
      <c r="AX17" s="434"/>
      <c r="AY17" s="435" t="s">
        <v>145</v>
      </c>
      <c r="AZ17" s="436"/>
      <c r="BA17" s="436"/>
      <c r="BB17" s="436"/>
      <c r="BC17" s="436"/>
      <c r="BD17" s="436"/>
      <c r="BE17" s="436"/>
      <c r="BF17" s="436"/>
      <c r="BG17" s="436"/>
      <c r="BH17" s="436"/>
      <c r="BI17" s="436"/>
      <c r="BJ17" s="436"/>
      <c r="BK17" s="436"/>
      <c r="BL17" s="436"/>
      <c r="BM17" s="437"/>
      <c r="BN17" s="438">
        <v>1328936</v>
      </c>
      <c r="BO17" s="439"/>
      <c r="BP17" s="439"/>
      <c r="BQ17" s="439"/>
      <c r="BR17" s="439"/>
      <c r="BS17" s="439"/>
      <c r="BT17" s="439"/>
      <c r="BU17" s="440"/>
      <c r="BV17" s="438">
        <v>1310990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146</v>
      </c>
      <c r="C18" s="450"/>
      <c r="D18" s="450"/>
      <c r="E18" s="522"/>
      <c r="F18" s="522"/>
      <c r="G18" s="522"/>
      <c r="H18" s="522"/>
      <c r="I18" s="522"/>
      <c r="J18" s="522"/>
      <c r="K18" s="522"/>
      <c r="L18" s="523">
        <v>41.88</v>
      </c>
      <c r="M18" s="523"/>
      <c r="N18" s="523"/>
      <c r="O18" s="523"/>
      <c r="P18" s="523"/>
      <c r="Q18" s="523"/>
      <c r="R18" s="524"/>
      <c r="S18" s="524"/>
      <c r="T18" s="524"/>
      <c r="U18" s="524"/>
      <c r="V18" s="525"/>
      <c r="W18" s="419"/>
      <c r="X18" s="420"/>
      <c r="Y18" s="420"/>
      <c r="Z18" s="420"/>
      <c r="AA18" s="420"/>
      <c r="AB18" s="411"/>
      <c r="AC18" s="526">
        <v>47.1</v>
      </c>
      <c r="AD18" s="527"/>
      <c r="AE18" s="527"/>
      <c r="AF18" s="527"/>
      <c r="AG18" s="528"/>
      <c r="AH18" s="526">
        <v>46.1</v>
      </c>
      <c r="AI18" s="527"/>
      <c r="AJ18" s="527"/>
      <c r="AK18" s="527"/>
      <c r="AL18" s="529"/>
      <c r="AM18" s="430"/>
      <c r="AN18" s="431"/>
      <c r="AO18" s="431"/>
      <c r="AP18" s="431"/>
      <c r="AQ18" s="431"/>
      <c r="AR18" s="431"/>
      <c r="AS18" s="431"/>
      <c r="AT18" s="432"/>
      <c r="AU18" s="433"/>
      <c r="AV18" s="434"/>
      <c r="AW18" s="434"/>
      <c r="AX18" s="434"/>
      <c r="AY18" s="435" t="s">
        <v>147</v>
      </c>
      <c r="AZ18" s="436"/>
      <c r="BA18" s="436"/>
      <c r="BB18" s="436"/>
      <c r="BC18" s="436"/>
      <c r="BD18" s="436"/>
      <c r="BE18" s="436"/>
      <c r="BF18" s="436"/>
      <c r="BG18" s="436"/>
      <c r="BH18" s="436"/>
      <c r="BI18" s="436"/>
      <c r="BJ18" s="436"/>
      <c r="BK18" s="436"/>
      <c r="BL18" s="436"/>
      <c r="BM18" s="437"/>
      <c r="BN18" s="438">
        <v>4069712</v>
      </c>
      <c r="BO18" s="439"/>
      <c r="BP18" s="439"/>
      <c r="BQ18" s="439"/>
      <c r="BR18" s="439"/>
      <c r="BS18" s="439"/>
      <c r="BT18" s="439"/>
      <c r="BU18" s="440"/>
      <c r="BV18" s="438">
        <v>3971048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148</v>
      </c>
      <c r="C19" s="450"/>
      <c r="D19" s="450"/>
      <c r="E19" s="522"/>
      <c r="F19" s="522"/>
      <c r="G19" s="522"/>
      <c r="H19" s="522"/>
      <c r="I19" s="522"/>
      <c r="J19" s="522"/>
      <c r="K19" s="522"/>
      <c r="L19" s="530">
        <v>303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149</v>
      </c>
      <c r="AZ19" s="436"/>
      <c r="BA19" s="436"/>
      <c r="BB19" s="436"/>
      <c r="BC19" s="436"/>
      <c r="BD19" s="436"/>
      <c r="BE19" s="436"/>
      <c r="BF19" s="436"/>
      <c r="BG19" s="436"/>
      <c r="BH19" s="436"/>
      <c r="BI19" s="436"/>
      <c r="BJ19" s="436"/>
      <c r="BK19" s="436"/>
      <c r="BL19" s="436"/>
      <c r="BM19" s="437"/>
      <c r="BN19" s="438">
        <v>5478573</v>
      </c>
      <c r="BO19" s="439"/>
      <c r="BP19" s="439"/>
      <c r="BQ19" s="439"/>
      <c r="BR19" s="439"/>
      <c r="BS19" s="439"/>
      <c r="BT19" s="439"/>
      <c r="BU19" s="440"/>
      <c r="BV19" s="438">
        <v>5534367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150</v>
      </c>
      <c r="C20" s="450"/>
      <c r="D20" s="450"/>
      <c r="E20" s="522"/>
      <c r="F20" s="522"/>
      <c r="G20" s="522"/>
      <c r="H20" s="522"/>
      <c r="I20" s="522"/>
      <c r="J20" s="522"/>
      <c r="K20" s="522"/>
      <c r="L20" s="530">
        <v>4476</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152</v>
      </c>
      <c r="C22" s="551"/>
      <c r="D22" s="552"/>
      <c r="E22" s="413" t="s">
        <v>1</v>
      </c>
      <c r="F22" s="418"/>
      <c r="G22" s="418"/>
      <c r="H22" s="418"/>
      <c r="I22" s="418"/>
      <c r="J22" s="418"/>
      <c r="K22" s="408"/>
      <c r="L22" s="413" t="s">
        <v>153</v>
      </c>
      <c r="M22" s="418"/>
      <c r="N22" s="418"/>
      <c r="O22" s="418"/>
      <c r="P22" s="408"/>
      <c r="Q22" s="559" t="s">
        <v>154</v>
      </c>
      <c r="R22" s="560"/>
      <c r="S22" s="560"/>
      <c r="T22" s="560"/>
      <c r="U22" s="560"/>
      <c r="V22" s="561"/>
      <c r="W22" s="565" t="s">
        <v>155</v>
      </c>
      <c r="X22" s="551"/>
      <c r="Y22" s="552"/>
      <c r="Z22" s="413" t="s">
        <v>1</v>
      </c>
      <c r="AA22" s="418"/>
      <c r="AB22" s="418"/>
      <c r="AC22" s="418"/>
      <c r="AD22" s="418"/>
      <c r="AE22" s="418"/>
      <c r="AF22" s="418"/>
      <c r="AG22" s="408"/>
      <c r="AH22" s="570" t="s">
        <v>156</v>
      </c>
      <c r="AI22" s="418"/>
      <c r="AJ22" s="418"/>
      <c r="AK22" s="418"/>
      <c r="AL22" s="408"/>
      <c r="AM22" s="570" t="s">
        <v>157</v>
      </c>
      <c r="AN22" s="571"/>
      <c r="AO22" s="571"/>
      <c r="AP22" s="571"/>
      <c r="AQ22" s="571"/>
      <c r="AR22" s="572"/>
      <c r="AS22" s="559" t="s">
        <v>154</v>
      </c>
      <c r="AT22" s="560"/>
      <c r="AU22" s="560"/>
      <c r="AV22" s="560"/>
      <c r="AW22" s="560"/>
      <c r="AX22" s="576"/>
      <c r="AY22" s="367" t="s">
        <v>158</v>
      </c>
      <c r="AZ22" s="368"/>
      <c r="BA22" s="368"/>
      <c r="BB22" s="368"/>
      <c r="BC22" s="368"/>
      <c r="BD22" s="368"/>
      <c r="BE22" s="368"/>
      <c r="BF22" s="368"/>
      <c r="BG22" s="368"/>
      <c r="BH22" s="368"/>
      <c r="BI22" s="368"/>
      <c r="BJ22" s="368"/>
      <c r="BK22" s="368"/>
      <c r="BL22" s="368"/>
      <c r="BM22" s="369"/>
      <c r="BN22" s="370">
        <v>5847066</v>
      </c>
      <c r="BO22" s="371"/>
      <c r="BP22" s="371"/>
      <c r="BQ22" s="371"/>
      <c r="BR22" s="371"/>
      <c r="BS22" s="371"/>
      <c r="BT22" s="371"/>
      <c r="BU22" s="372"/>
      <c r="BV22" s="370">
        <v>6210108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159</v>
      </c>
      <c r="AZ23" s="436"/>
      <c r="BA23" s="436"/>
      <c r="BB23" s="436"/>
      <c r="BC23" s="436"/>
      <c r="BD23" s="436"/>
      <c r="BE23" s="436"/>
      <c r="BF23" s="436"/>
      <c r="BG23" s="436"/>
      <c r="BH23" s="436"/>
      <c r="BI23" s="436"/>
      <c r="BJ23" s="436"/>
      <c r="BK23" s="436"/>
      <c r="BL23" s="436"/>
      <c r="BM23" s="437"/>
      <c r="BN23" s="438">
        <v>5509896</v>
      </c>
      <c r="BO23" s="439"/>
      <c r="BP23" s="439"/>
      <c r="BQ23" s="439"/>
      <c r="BR23" s="439"/>
      <c r="BS23" s="439"/>
      <c r="BT23" s="439"/>
      <c r="BU23" s="440"/>
      <c r="BV23" s="438">
        <v>5833672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160</v>
      </c>
      <c r="F24" s="431"/>
      <c r="G24" s="431"/>
      <c r="H24" s="431"/>
      <c r="I24" s="431"/>
      <c r="J24" s="431"/>
      <c r="K24" s="432"/>
      <c r="L24" s="458">
        <v>1</v>
      </c>
      <c r="M24" s="459"/>
      <c r="N24" s="459"/>
      <c r="O24" s="459"/>
      <c r="P24" s="501"/>
      <c r="Q24" s="458">
        <v>6390</v>
      </c>
      <c r="R24" s="459"/>
      <c r="S24" s="459"/>
      <c r="T24" s="459"/>
      <c r="U24" s="459"/>
      <c r="V24" s="501"/>
      <c r="W24" s="566"/>
      <c r="X24" s="554"/>
      <c r="Y24" s="555"/>
      <c r="Z24" s="457" t="s">
        <v>161</v>
      </c>
      <c r="AA24" s="431"/>
      <c r="AB24" s="431"/>
      <c r="AC24" s="431"/>
      <c r="AD24" s="431"/>
      <c r="AE24" s="431"/>
      <c r="AF24" s="431"/>
      <c r="AG24" s="432"/>
      <c r="AH24" s="458">
        <v>102</v>
      </c>
      <c r="AI24" s="459"/>
      <c r="AJ24" s="459"/>
      <c r="AK24" s="459"/>
      <c r="AL24" s="501"/>
      <c r="AM24" s="458">
        <v>281724</v>
      </c>
      <c r="AN24" s="459"/>
      <c r="AO24" s="459"/>
      <c r="AP24" s="459"/>
      <c r="AQ24" s="459"/>
      <c r="AR24" s="501"/>
      <c r="AS24" s="458">
        <v>2762</v>
      </c>
      <c r="AT24" s="459"/>
      <c r="AU24" s="459"/>
      <c r="AV24" s="459"/>
      <c r="AW24" s="459"/>
      <c r="AX24" s="460"/>
      <c r="AY24" s="544" t="s">
        <v>162</v>
      </c>
      <c r="AZ24" s="545"/>
      <c r="BA24" s="545"/>
      <c r="BB24" s="545"/>
      <c r="BC24" s="545"/>
      <c r="BD24" s="545"/>
      <c r="BE24" s="545"/>
      <c r="BF24" s="545"/>
      <c r="BG24" s="545"/>
      <c r="BH24" s="545"/>
      <c r="BI24" s="545"/>
      <c r="BJ24" s="545"/>
      <c r="BK24" s="545"/>
      <c r="BL24" s="545"/>
      <c r="BM24" s="546"/>
      <c r="BN24" s="438">
        <v>3838699</v>
      </c>
      <c r="BO24" s="439"/>
      <c r="BP24" s="439"/>
      <c r="BQ24" s="439"/>
      <c r="BR24" s="439"/>
      <c r="BS24" s="439"/>
      <c r="BT24" s="439"/>
      <c r="BU24" s="440"/>
      <c r="BV24" s="438">
        <v>3988211</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163</v>
      </c>
      <c r="F25" s="431"/>
      <c r="G25" s="431"/>
      <c r="H25" s="431"/>
      <c r="I25" s="431"/>
      <c r="J25" s="431"/>
      <c r="K25" s="432"/>
      <c r="L25" s="458">
        <v>1</v>
      </c>
      <c r="M25" s="459"/>
      <c r="N25" s="459"/>
      <c r="O25" s="459"/>
      <c r="P25" s="501"/>
      <c r="Q25" s="458">
        <v>5520</v>
      </c>
      <c r="R25" s="459"/>
      <c r="S25" s="459"/>
      <c r="T25" s="459"/>
      <c r="U25" s="459"/>
      <c r="V25" s="501"/>
      <c r="W25" s="566"/>
      <c r="X25" s="554"/>
      <c r="Y25" s="555"/>
      <c r="Z25" s="457" t="s">
        <v>164</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350819</v>
      </c>
      <c r="BO25" s="371"/>
      <c r="BP25" s="371"/>
      <c r="BQ25" s="371"/>
      <c r="BR25" s="371"/>
      <c r="BS25" s="371"/>
      <c r="BT25" s="371"/>
      <c r="BU25" s="372"/>
      <c r="BV25" s="370">
        <v>252482</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166</v>
      </c>
      <c r="F26" s="431"/>
      <c r="G26" s="431"/>
      <c r="H26" s="431"/>
      <c r="I26" s="431"/>
      <c r="J26" s="431"/>
      <c r="K26" s="432"/>
      <c r="L26" s="458">
        <v>1</v>
      </c>
      <c r="M26" s="459"/>
      <c r="N26" s="459"/>
      <c r="O26" s="459"/>
      <c r="P26" s="501"/>
      <c r="Q26" s="458">
        <v>5230</v>
      </c>
      <c r="R26" s="459"/>
      <c r="S26" s="459"/>
      <c r="T26" s="459"/>
      <c r="U26" s="459"/>
      <c r="V26" s="501"/>
      <c r="W26" s="566"/>
      <c r="X26" s="554"/>
      <c r="Y26" s="555"/>
      <c r="Z26" s="457" t="s">
        <v>167</v>
      </c>
      <c r="AA26" s="578"/>
      <c r="AB26" s="578"/>
      <c r="AC26" s="578"/>
      <c r="AD26" s="578"/>
      <c r="AE26" s="578"/>
      <c r="AF26" s="578"/>
      <c r="AG26" s="579"/>
      <c r="AH26" s="458">
        <v>11</v>
      </c>
      <c r="AI26" s="459"/>
      <c r="AJ26" s="459"/>
      <c r="AK26" s="459"/>
      <c r="AL26" s="501"/>
      <c r="AM26" s="458">
        <v>30800</v>
      </c>
      <c r="AN26" s="459"/>
      <c r="AO26" s="459"/>
      <c r="AP26" s="459"/>
      <c r="AQ26" s="459"/>
      <c r="AR26" s="501"/>
      <c r="AS26" s="458">
        <v>2800</v>
      </c>
      <c r="AT26" s="459"/>
      <c r="AU26" s="459"/>
      <c r="AV26" s="459"/>
      <c r="AW26" s="459"/>
      <c r="AX26" s="460"/>
      <c r="AY26" s="441" t="s">
        <v>168</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169</v>
      </c>
      <c r="F27" s="431"/>
      <c r="G27" s="431"/>
      <c r="H27" s="431"/>
      <c r="I27" s="431"/>
      <c r="J27" s="431"/>
      <c r="K27" s="432"/>
      <c r="L27" s="458">
        <v>1</v>
      </c>
      <c r="M27" s="459"/>
      <c r="N27" s="459"/>
      <c r="O27" s="459"/>
      <c r="P27" s="501"/>
      <c r="Q27" s="458">
        <v>2860</v>
      </c>
      <c r="R27" s="459"/>
      <c r="S27" s="459"/>
      <c r="T27" s="459"/>
      <c r="U27" s="459"/>
      <c r="V27" s="501"/>
      <c r="W27" s="566"/>
      <c r="X27" s="554"/>
      <c r="Y27" s="555"/>
      <c r="Z27" s="457" t="s">
        <v>170</v>
      </c>
      <c r="AA27" s="431"/>
      <c r="AB27" s="431"/>
      <c r="AC27" s="431"/>
      <c r="AD27" s="431"/>
      <c r="AE27" s="431"/>
      <c r="AF27" s="431"/>
      <c r="AG27" s="432"/>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47" t="s">
        <v>122</v>
      </c>
      <c r="BO27" s="548"/>
      <c r="BP27" s="548"/>
      <c r="BQ27" s="548"/>
      <c r="BR27" s="548"/>
      <c r="BS27" s="548"/>
      <c r="BT27" s="548"/>
      <c r="BU27" s="549"/>
      <c r="BV27" s="547" t="s">
        <v>122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173</v>
      </c>
      <c r="F28" s="431"/>
      <c r="G28" s="431"/>
      <c r="H28" s="431"/>
      <c r="I28" s="431"/>
      <c r="J28" s="431"/>
      <c r="K28" s="432"/>
      <c r="L28" s="458">
        <v>1</v>
      </c>
      <c r="M28" s="459"/>
      <c r="N28" s="459"/>
      <c r="O28" s="459"/>
      <c r="P28" s="501"/>
      <c r="Q28" s="458">
        <v>2470</v>
      </c>
      <c r="R28" s="459"/>
      <c r="S28" s="459"/>
      <c r="T28" s="459"/>
      <c r="U28" s="459"/>
      <c r="V28" s="501"/>
      <c r="W28" s="566"/>
      <c r="X28" s="554"/>
      <c r="Y28" s="555"/>
      <c r="Z28" s="457" t="s">
        <v>174</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175</v>
      </c>
      <c r="AZ28" s="581"/>
      <c r="BA28" s="581"/>
      <c r="BB28" s="582"/>
      <c r="BC28" s="367" t="s">
        <v>46</v>
      </c>
      <c r="BD28" s="368"/>
      <c r="BE28" s="368"/>
      <c r="BF28" s="368"/>
      <c r="BG28" s="368"/>
      <c r="BH28" s="368"/>
      <c r="BI28" s="368"/>
      <c r="BJ28" s="368"/>
      <c r="BK28" s="368"/>
      <c r="BL28" s="368"/>
      <c r="BM28" s="369"/>
      <c r="BN28" s="370">
        <v>1497603</v>
      </c>
      <c r="BO28" s="371"/>
      <c r="BP28" s="371"/>
      <c r="BQ28" s="371"/>
      <c r="BR28" s="371"/>
      <c r="BS28" s="371"/>
      <c r="BT28" s="371"/>
      <c r="BU28" s="372"/>
      <c r="BV28" s="370">
        <v>1417475</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176</v>
      </c>
      <c r="F29" s="431"/>
      <c r="G29" s="431"/>
      <c r="H29" s="431"/>
      <c r="I29" s="431"/>
      <c r="J29" s="431"/>
      <c r="K29" s="432"/>
      <c r="L29" s="458">
        <v>10</v>
      </c>
      <c r="M29" s="459"/>
      <c r="N29" s="459"/>
      <c r="O29" s="459"/>
      <c r="P29" s="501"/>
      <c r="Q29" s="458">
        <v>2350</v>
      </c>
      <c r="R29" s="459"/>
      <c r="S29" s="459"/>
      <c r="T29" s="459"/>
      <c r="U29" s="459"/>
      <c r="V29" s="501"/>
      <c r="W29" s="567"/>
      <c r="X29" s="568"/>
      <c r="Y29" s="569"/>
      <c r="Z29" s="457" t="s">
        <v>177</v>
      </c>
      <c r="AA29" s="431"/>
      <c r="AB29" s="431"/>
      <c r="AC29" s="431"/>
      <c r="AD29" s="431"/>
      <c r="AE29" s="431"/>
      <c r="AF29" s="431"/>
      <c r="AG29" s="432"/>
      <c r="AH29" s="458">
        <v>103</v>
      </c>
      <c r="AI29" s="459"/>
      <c r="AJ29" s="459"/>
      <c r="AK29" s="459"/>
      <c r="AL29" s="501"/>
      <c r="AM29" s="458">
        <v>285196</v>
      </c>
      <c r="AN29" s="459"/>
      <c r="AO29" s="459"/>
      <c r="AP29" s="459"/>
      <c r="AQ29" s="459"/>
      <c r="AR29" s="501"/>
      <c r="AS29" s="458">
        <v>2769</v>
      </c>
      <c r="AT29" s="459"/>
      <c r="AU29" s="459"/>
      <c r="AV29" s="459"/>
      <c r="AW29" s="459"/>
      <c r="AX29" s="460"/>
      <c r="AY29" s="583"/>
      <c r="AZ29" s="584"/>
      <c r="BA29" s="584"/>
      <c r="BB29" s="585"/>
      <c r="BC29" s="435" t="s">
        <v>178</v>
      </c>
      <c r="BD29" s="436"/>
      <c r="BE29" s="436"/>
      <c r="BF29" s="436"/>
      <c r="BG29" s="436"/>
      <c r="BH29" s="436"/>
      <c r="BI29" s="436"/>
      <c r="BJ29" s="436"/>
      <c r="BK29" s="436"/>
      <c r="BL29" s="436"/>
      <c r="BM29" s="437"/>
      <c r="BN29" s="438">
        <v>999575</v>
      </c>
      <c r="BO29" s="439"/>
      <c r="BP29" s="439"/>
      <c r="BQ29" s="439"/>
      <c r="BR29" s="439"/>
      <c r="BS29" s="439"/>
      <c r="BT29" s="439"/>
      <c r="BU29" s="440"/>
      <c r="BV29" s="438">
        <v>983281</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179</v>
      </c>
      <c r="X30" s="594"/>
      <c r="Y30" s="594"/>
      <c r="Z30" s="594"/>
      <c r="AA30" s="594"/>
      <c r="AB30" s="594"/>
      <c r="AC30" s="594"/>
      <c r="AD30" s="594"/>
      <c r="AE30" s="594"/>
      <c r="AF30" s="594"/>
      <c r="AG30" s="595"/>
      <c r="AH30" s="526">
        <v>93.5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1798010</v>
      </c>
      <c r="BO30" s="548"/>
      <c r="BP30" s="548"/>
      <c r="BQ30" s="548"/>
      <c r="BR30" s="548"/>
      <c r="BS30" s="548"/>
      <c r="BT30" s="548"/>
      <c r="BU30" s="549"/>
      <c r="BV30" s="547">
        <v>1773941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180</v>
      </c>
      <c r="D32" s="589"/>
      <c r="E32" s="589"/>
      <c r="F32" s="589"/>
      <c r="G32" s="589"/>
      <c r="H32" s="589"/>
      <c r="I32" s="589"/>
      <c r="J32" s="589"/>
      <c r="K32" s="589"/>
      <c r="L32" s="589"/>
      <c r="M32" s="589"/>
      <c r="N32" s="589"/>
      <c r="O32" s="589"/>
      <c r="P32" s="589"/>
      <c r="Q32" s="589"/>
      <c r="R32" s="589"/>
      <c r="S32" s="589"/>
      <c r="U32" s="442" t="s">
        <v>181</v>
      </c>
      <c r="V32" s="442"/>
      <c r="W32" s="442"/>
      <c r="X32" s="442"/>
      <c r="Y32" s="442"/>
      <c r="Z32" s="442"/>
      <c r="AA32" s="442"/>
      <c r="AB32" s="442"/>
      <c r="AC32" s="442"/>
      <c r="AD32" s="442"/>
      <c r="AE32" s="442"/>
      <c r="AF32" s="442"/>
      <c r="AG32" s="442"/>
      <c r="AH32" s="442"/>
      <c r="AI32" s="442"/>
      <c r="AJ32" s="442"/>
      <c r="AK32" s="442"/>
      <c r="AM32" s="442" t="s">
        <v>182</v>
      </c>
      <c r="AN32" s="442"/>
      <c r="AO32" s="442"/>
      <c r="AP32" s="442"/>
      <c r="AQ32" s="442"/>
      <c r="AR32" s="442"/>
      <c r="AS32" s="442"/>
      <c r="AT32" s="442"/>
      <c r="AU32" s="442"/>
      <c r="AV32" s="442"/>
      <c r="AW32" s="442"/>
      <c r="AX32" s="442"/>
      <c r="AY32" s="442"/>
      <c r="AZ32" s="442"/>
      <c r="BA32" s="442"/>
      <c r="BB32" s="442"/>
      <c r="BC32" s="442"/>
      <c r="BE32" s="442" t="s">
        <v>183</v>
      </c>
      <c r="BF32" s="442"/>
      <c r="BG32" s="442"/>
      <c r="BH32" s="442"/>
      <c r="BI32" s="442"/>
      <c r="BJ32" s="442"/>
      <c r="BK32" s="442"/>
      <c r="BL32" s="442"/>
      <c r="BM32" s="442"/>
      <c r="BN32" s="442"/>
      <c r="BO32" s="442"/>
      <c r="BP32" s="442"/>
      <c r="BQ32" s="442"/>
      <c r="BR32" s="442"/>
      <c r="BS32" s="442"/>
      <c r="BT32" s="442"/>
      <c r="BU32" s="442"/>
      <c r="BW32" s="442" t="s">
        <v>184</v>
      </c>
      <c r="BX32" s="442"/>
      <c r="BY32" s="442"/>
      <c r="BZ32" s="442"/>
      <c r="CA32" s="442"/>
      <c r="CB32" s="442"/>
      <c r="CC32" s="442"/>
      <c r="CD32" s="442"/>
      <c r="CE32" s="442"/>
      <c r="CF32" s="442"/>
      <c r="CG32" s="442"/>
      <c r="CH32" s="442"/>
      <c r="CI32" s="442"/>
      <c r="CJ32" s="442"/>
      <c r="CK32" s="442"/>
      <c r="CL32" s="442"/>
      <c r="CM32" s="442"/>
      <c r="CO32" s="442" t="s">
        <v>185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186</v>
      </c>
      <c r="D33" s="425"/>
      <c r="E33" s="396" t="s">
        <v>187</v>
      </c>
      <c r="F33" s="396"/>
      <c r="G33" s="396"/>
      <c r="H33" s="396"/>
      <c r="I33" s="396"/>
      <c r="J33" s="396"/>
      <c r="K33" s="396"/>
      <c r="L33" s="396"/>
      <c r="M33" s="396"/>
      <c r="N33" s="396"/>
      <c r="O33" s="396"/>
      <c r="P33" s="396"/>
      <c r="Q33" s="396"/>
      <c r="R33" s="396"/>
      <c r="S33" s="396"/>
      <c r="T33" s="206"/>
      <c r="U33" s="425" t="s">
        <v>186</v>
      </c>
      <c r="V33" s="425"/>
      <c r="W33" s="396" t="s">
        <v>187</v>
      </c>
      <c r="X33" s="396"/>
      <c r="Y33" s="396"/>
      <c r="Z33" s="396"/>
      <c r="AA33" s="396"/>
      <c r="AB33" s="396"/>
      <c r="AC33" s="396"/>
      <c r="AD33" s="396"/>
      <c r="AE33" s="396"/>
      <c r="AF33" s="396"/>
      <c r="AG33" s="396"/>
      <c r="AH33" s="396"/>
      <c r="AI33" s="396"/>
      <c r="AJ33" s="396"/>
      <c r="AK33" s="396"/>
      <c r="AL33" s="206"/>
      <c r="AM33" s="425" t="s">
        <v>186</v>
      </c>
      <c r="AN33" s="425"/>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25" t="s">
        <v>188</v>
      </c>
      <c r="BX33" s="425"/>
      <c r="BY33" s="396" t="s">
        <v>190</v>
      </c>
      <c r="BZ33" s="396"/>
      <c r="CA33" s="396"/>
      <c r="CB33" s="396"/>
      <c r="CC33" s="396"/>
      <c r="CD33" s="396"/>
      <c r="CE33" s="396"/>
      <c r="CF33" s="396"/>
      <c r="CG33" s="396"/>
      <c r="CH33" s="396"/>
      <c r="CI33" s="396"/>
      <c r="CJ33" s="396"/>
      <c r="CK33" s="396"/>
      <c r="CL33" s="396"/>
      <c r="CM33" s="396"/>
      <c r="CN33" s="206"/>
      <c r="CO33" s="425" t="s">
        <v>186</v>
      </c>
      <c r="CP33" s="425"/>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津軽広域水道企業団（津軽事業部）</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板柳町産業振興公社りんごワーク研究所</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国民健康保険板柳中央病院事業会計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青森県市町村総合事務組合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津軽広域連合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西北五広域福祉事務組合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弘前地区環境整備事務組合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青森県市町村職員退職手当組合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青森県後期高齢者医療広域連合一般会計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青森県後期高齢者医療広域連合後期高齢者医療特別会計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弘前地区消防事務組合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W4VKO4Yu0Db/8CXHjZBVI5tMOSlpDK73Uj5XA39HZYbiufkjXwLRpm76zxl8lbogqqTFPvfwvyB+mBJhALz4A==" saltValue="5xFbnlloOcKDk3kU0+Vm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949801</v>
      </c>
      <c r="S5" s="613"/>
      <c r="T5" s="613"/>
      <c r="U5" s="613"/>
      <c r="V5" s="613"/>
      <c r="W5" s="613"/>
      <c r="X5" s="613"/>
      <c r="Y5" s="614"/>
      <c r="Z5" s="615">
        <v>12.7</v>
      </c>
      <c r="AA5" s="615"/>
      <c r="AB5" s="615"/>
      <c r="AC5" s="615"/>
      <c r="AD5" s="616">
        <v>949801</v>
      </c>
      <c r="AE5" s="616"/>
      <c r="AF5" s="616"/>
      <c r="AG5" s="616"/>
      <c r="AH5" s="616"/>
      <c r="AI5" s="616"/>
      <c r="AJ5" s="616"/>
      <c r="AK5" s="616"/>
      <c r="AL5" s="617">
        <v>22.2</v>
      </c>
      <c r="AM5" s="618"/>
      <c r="AN5" s="618"/>
      <c r="AO5" s="619"/>
      <c r="AP5" s="609" t="s">
        <v>216</v>
      </c>
      <c r="AQ5" s="610"/>
      <c r="AR5" s="610"/>
      <c r="AS5" s="610"/>
      <c r="AT5" s="610"/>
      <c r="AU5" s="610"/>
      <c r="AV5" s="610"/>
      <c r="AW5" s="610"/>
      <c r="AX5" s="610"/>
      <c r="AY5" s="610"/>
      <c r="AZ5" s="610"/>
      <c r="BA5" s="610"/>
      <c r="BB5" s="610"/>
      <c r="BC5" s="610"/>
      <c r="BD5" s="610"/>
      <c r="BE5" s="610"/>
      <c r="BF5" s="611"/>
      <c r="BG5" s="623">
        <v>949162</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62615</v>
      </c>
      <c r="S6" s="624"/>
      <c r="T6" s="624"/>
      <c r="U6" s="624"/>
      <c r="V6" s="624"/>
      <c r="W6" s="624"/>
      <c r="X6" s="624"/>
      <c r="Y6" s="625"/>
      <c r="Z6" s="626">
        <v>0.8</v>
      </c>
      <c r="AA6" s="626"/>
      <c r="AB6" s="626"/>
      <c r="AC6" s="626"/>
      <c r="AD6" s="627">
        <v>62615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949162</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78543</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78543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364</v>
      </c>
      <c r="S7" s="624"/>
      <c r="T7" s="624"/>
      <c r="U7" s="624"/>
      <c r="V7" s="624"/>
      <c r="W7" s="624"/>
      <c r="X7" s="624"/>
      <c r="Y7" s="625"/>
      <c r="Z7" s="626">
        <v>0</v>
      </c>
      <c r="AA7" s="626"/>
      <c r="AB7" s="626"/>
      <c r="AC7" s="626"/>
      <c r="AD7" s="627">
        <v>364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411955</v>
      </c>
      <c r="BH7" s="624"/>
      <c r="BI7" s="624"/>
      <c r="BJ7" s="624"/>
      <c r="BK7" s="624"/>
      <c r="BL7" s="624"/>
      <c r="BM7" s="624"/>
      <c r="BN7" s="625"/>
      <c r="BO7" s="626">
        <v>43.4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1029245</v>
      </c>
      <c r="CS7" s="624"/>
      <c r="CT7" s="624"/>
      <c r="CU7" s="624"/>
      <c r="CV7" s="624"/>
      <c r="CW7" s="624"/>
      <c r="CX7" s="624"/>
      <c r="CY7" s="625"/>
      <c r="CZ7" s="626">
        <v>14.8</v>
      </c>
      <c r="DA7" s="626"/>
      <c r="DB7" s="626"/>
      <c r="DC7" s="626"/>
      <c r="DD7" s="632">
        <v>52673</v>
      </c>
      <c r="DE7" s="624"/>
      <c r="DF7" s="624"/>
      <c r="DG7" s="624"/>
      <c r="DH7" s="624"/>
      <c r="DI7" s="624"/>
      <c r="DJ7" s="624"/>
      <c r="DK7" s="624"/>
      <c r="DL7" s="624"/>
      <c r="DM7" s="624"/>
      <c r="DN7" s="624"/>
      <c r="DO7" s="624"/>
      <c r="DP7" s="625"/>
      <c r="DQ7" s="632">
        <v>927694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2681</v>
      </c>
      <c r="S8" s="624"/>
      <c r="T8" s="624"/>
      <c r="U8" s="624"/>
      <c r="V8" s="624"/>
      <c r="W8" s="624"/>
      <c r="X8" s="624"/>
      <c r="Y8" s="625"/>
      <c r="Z8" s="626">
        <v>0</v>
      </c>
      <c r="AA8" s="626"/>
      <c r="AB8" s="626"/>
      <c r="AC8" s="626"/>
      <c r="AD8" s="627">
        <v>2681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19578</v>
      </c>
      <c r="BH8" s="624"/>
      <c r="BI8" s="624"/>
      <c r="BJ8" s="624"/>
      <c r="BK8" s="624"/>
      <c r="BL8" s="624"/>
      <c r="BM8" s="624"/>
      <c r="BN8" s="625"/>
      <c r="BO8" s="626">
        <v>2.1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2362510</v>
      </c>
      <c r="CS8" s="624"/>
      <c r="CT8" s="624"/>
      <c r="CU8" s="624"/>
      <c r="CV8" s="624"/>
      <c r="CW8" s="624"/>
      <c r="CX8" s="624"/>
      <c r="CY8" s="625"/>
      <c r="CZ8" s="626">
        <v>34</v>
      </c>
      <c r="DA8" s="626"/>
      <c r="DB8" s="626"/>
      <c r="DC8" s="626"/>
      <c r="DD8" s="632">
        <v>129419</v>
      </c>
      <c r="DE8" s="624"/>
      <c r="DF8" s="624"/>
      <c r="DG8" s="624"/>
      <c r="DH8" s="624"/>
      <c r="DI8" s="624"/>
      <c r="DJ8" s="624"/>
      <c r="DK8" s="624"/>
      <c r="DL8" s="624"/>
      <c r="DM8" s="624"/>
      <c r="DN8" s="624"/>
      <c r="DO8" s="624"/>
      <c r="DP8" s="625"/>
      <c r="DQ8" s="632">
        <v>1192824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2855</v>
      </c>
      <c r="S9" s="624"/>
      <c r="T9" s="624"/>
      <c r="U9" s="624"/>
      <c r="V9" s="624"/>
      <c r="W9" s="624"/>
      <c r="X9" s="624"/>
      <c r="Y9" s="625"/>
      <c r="Z9" s="626">
        <v>0</v>
      </c>
      <c r="AA9" s="626"/>
      <c r="AB9" s="626"/>
      <c r="AC9" s="626"/>
      <c r="AD9" s="627">
        <v>2855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358302</v>
      </c>
      <c r="BH9" s="624"/>
      <c r="BI9" s="624"/>
      <c r="BJ9" s="624"/>
      <c r="BK9" s="624"/>
      <c r="BL9" s="624"/>
      <c r="BM9" s="624"/>
      <c r="BN9" s="625"/>
      <c r="BO9" s="626">
        <v>37.700000000000003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782068</v>
      </c>
      <c r="CS9" s="624"/>
      <c r="CT9" s="624"/>
      <c r="CU9" s="624"/>
      <c r="CV9" s="624"/>
      <c r="CW9" s="624"/>
      <c r="CX9" s="624"/>
      <c r="CY9" s="625"/>
      <c r="CZ9" s="626">
        <v>11.3</v>
      </c>
      <c r="DA9" s="626"/>
      <c r="DB9" s="626"/>
      <c r="DC9" s="626"/>
      <c r="DD9" s="632">
        <v>8349</v>
      </c>
      <c r="DE9" s="624"/>
      <c r="DF9" s="624"/>
      <c r="DG9" s="624"/>
      <c r="DH9" s="624"/>
      <c r="DI9" s="624"/>
      <c r="DJ9" s="624"/>
      <c r="DK9" s="624"/>
      <c r="DL9" s="624"/>
      <c r="DM9" s="624"/>
      <c r="DN9" s="624"/>
      <c r="DO9" s="624"/>
      <c r="DP9" s="625"/>
      <c r="DQ9" s="632">
        <v>626121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21064</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292107</v>
      </c>
      <c r="S11" s="624"/>
      <c r="T11" s="624"/>
      <c r="U11" s="624"/>
      <c r="V11" s="624"/>
      <c r="W11" s="624"/>
      <c r="X11" s="624"/>
      <c r="Y11" s="625"/>
      <c r="Z11" s="628">
        <v>3.9</v>
      </c>
      <c r="AA11" s="629"/>
      <c r="AB11" s="629"/>
      <c r="AC11" s="635"/>
      <c r="AD11" s="632">
        <v>292107</v>
      </c>
      <c r="AE11" s="624"/>
      <c r="AF11" s="624"/>
      <c r="AG11" s="624"/>
      <c r="AH11" s="624"/>
      <c r="AI11" s="624"/>
      <c r="AJ11" s="624"/>
      <c r="AK11" s="625"/>
      <c r="AL11" s="628">
        <v>6.8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13011</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707516</v>
      </c>
      <c r="CS11" s="624"/>
      <c r="CT11" s="624"/>
      <c r="CU11" s="624"/>
      <c r="CV11" s="624"/>
      <c r="CW11" s="624"/>
      <c r="CX11" s="624"/>
      <c r="CY11" s="625"/>
      <c r="CZ11" s="626">
        <v>10.199999999999999</v>
      </c>
      <c r="DA11" s="626"/>
      <c r="DB11" s="626"/>
      <c r="DC11" s="626"/>
      <c r="DD11" s="632">
        <v>71664</v>
      </c>
      <c r="DE11" s="624"/>
      <c r="DF11" s="624"/>
      <c r="DG11" s="624"/>
      <c r="DH11" s="624"/>
      <c r="DI11" s="624"/>
      <c r="DJ11" s="624"/>
      <c r="DK11" s="624"/>
      <c r="DL11" s="624"/>
      <c r="DM11" s="624"/>
      <c r="DN11" s="624"/>
      <c r="DO11" s="624"/>
      <c r="DP11" s="625"/>
      <c r="DQ11" s="632">
        <v>434903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379762</v>
      </c>
      <c r="BH12" s="624"/>
      <c r="BI12" s="624"/>
      <c r="BJ12" s="624"/>
      <c r="BK12" s="624"/>
      <c r="BL12" s="624"/>
      <c r="BM12" s="624"/>
      <c r="BN12" s="625"/>
      <c r="BO12" s="626">
        <v>40</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62106</v>
      </c>
      <c r="CS12" s="624"/>
      <c r="CT12" s="624"/>
      <c r="CU12" s="624"/>
      <c r="CV12" s="624"/>
      <c r="CW12" s="624"/>
      <c r="CX12" s="624"/>
      <c r="CY12" s="625"/>
      <c r="CZ12" s="626">
        <v>0.9</v>
      </c>
      <c r="DA12" s="626"/>
      <c r="DB12" s="626"/>
      <c r="DC12" s="626"/>
      <c r="DD12" s="632" t="s">
        <v>122</v>
      </c>
      <c r="DE12" s="624"/>
      <c r="DF12" s="624"/>
      <c r="DG12" s="624"/>
      <c r="DH12" s="624"/>
      <c r="DI12" s="624"/>
      <c r="DJ12" s="624"/>
      <c r="DK12" s="624"/>
      <c r="DL12" s="624"/>
      <c r="DM12" s="624"/>
      <c r="DN12" s="624"/>
      <c r="DO12" s="624"/>
      <c r="DP12" s="625"/>
      <c r="DQ12" s="632">
        <v>34620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379632</v>
      </c>
      <c r="BH13" s="624"/>
      <c r="BI13" s="624"/>
      <c r="BJ13" s="624"/>
      <c r="BK13" s="624"/>
      <c r="BL13" s="624"/>
      <c r="BM13" s="624"/>
      <c r="BN13" s="625"/>
      <c r="BO13" s="626">
        <v>40</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487976</v>
      </c>
      <c r="CS13" s="624"/>
      <c r="CT13" s="624"/>
      <c r="CU13" s="624"/>
      <c r="CV13" s="624"/>
      <c r="CW13" s="624"/>
      <c r="CX13" s="624"/>
      <c r="CY13" s="625"/>
      <c r="CZ13" s="626">
        <v>7</v>
      </c>
      <c r="DA13" s="626"/>
      <c r="DB13" s="626"/>
      <c r="DC13" s="626"/>
      <c r="DD13" s="632">
        <v>160602</v>
      </c>
      <c r="DE13" s="624"/>
      <c r="DF13" s="624"/>
      <c r="DG13" s="624"/>
      <c r="DH13" s="624"/>
      <c r="DI13" s="624"/>
      <c r="DJ13" s="624"/>
      <c r="DK13" s="624"/>
      <c r="DL13" s="624"/>
      <c r="DM13" s="624"/>
      <c r="DN13" s="624"/>
      <c r="DO13" s="624"/>
      <c r="DP13" s="625"/>
      <c r="DQ13" s="632">
        <v>309070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356</v>
      </c>
      <c r="S14" s="624"/>
      <c r="T14" s="624"/>
      <c r="U14" s="624"/>
      <c r="V14" s="624"/>
      <c r="W14" s="624"/>
      <c r="X14" s="624"/>
      <c r="Y14" s="625"/>
      <c r="Z14" s="626">
        <v>0</v>
      </c>
      <c r="AA14" s="626"/>
      <c r="AB14" s="626"/>
      <c r="AC14" s="626"/>
      <c r="AD14" s="627">
        <v>356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62597</v>
      </c>
      <c r="BH14" s="624"/>
      <c r="BI14" s="624"/>
      <c r="BJ14" s="624"/>
      <c r="BK14" s="624"/>
      <c r="BL14" s="624"/>
      <c r="BM14" s="624"/>
      <c r="BN14" s="625"/>
      <c r="BO14" s="626">
        <v>6.6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290824</v>
      </c>
      <c r="CS14" s="624"/>
      <c r="CT14" s="624"/>
      <c r="CU14" s="624"/>
      <c r="CV14" s="624"/>
      <c r="CW14" s="624"/>
      <c r="CX14" s="624"/>
      <c r="CY14" s="625"/>
      <c r="CZ14" s="626">
        <v>4.2</v>
      </c>
      <c r="DA14" s="626"/>
      <c r="DB14" s="626"/>
      <c r="DC14" s="626"/>
      <c r="DD14" s="632" t="s">
        <v>122</v>
      </c>
      <c r="DE14" s="624"/>
      <c r="DF14" s="624"/>
      <c r="DG14" s="624"/>
      <c r="DH14" s="624"/>
      <c r="DI14" s="624"/>
      <c r="DJ14" s="624"/>
      <c r="DK14" s="624"/>
      <c r="DL14" s="624"/>
      <c r="DM14" s="624"/>
      <c r="DN14" s="624"/>
      <c r="DO14" s="624"/>
      <c r="DP14" s="625"/>
      <c r="DQ14" s="632">
        <v>286079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94848</v>
      </c>
      <c r="BH15" s="624"/>
      <c r="BI15" s="624"/>
      <c r="BJ15" s="624"/>
      <c r="BK15" s="624"/>
      <c r="BL15" s="624"/>
      <c r="BM15" s="624"/>
      <c r="BN15" s="625"/>
      <c r="BO15" s="626">
        <v>10</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574609</v>
      </c>
      <c r="CS15" s="624"/>
      <c r="CT15" s="624"/>
      <c r="CU15" s="624"/>
      <c r="CV15" s="624"/>
      <c r="CW15" s="624"/>
      <c r="CX15" s="624"/>
      <c r="CY15" s="625"/>
      <c r="CZ15" s="626">
        <v>8.3000000000000007</v>
      </c>
      <c r="DA15" s="626"/>
      <c r="DB15" s="626"/>
      <c r="DC15" s="626"/>
      <c r="DD15" s="632">
        <v>56108</v>
      </c>
      <c r="DE15" s="624"/>
      <c r="DF15" s="624"/>
      <c r="DG15" s="624"/>
      <c r="DH15" s="624"/>
      <c r="DI15" s="624"/>
      <c r="DJ15" s="624"/>
      <c r="DK15" s="624"/>
      <c r="DL15" s="624"/>
      <c r="DM15" s="624"/>
      <c r="DN15" s="624"/>
      <c r="DO15" s="624"/>
      <c r="DP15" s="625"/>
      <c r="DQ15" s="632">
        <v>465108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6150</v>
      </c>
      <c r="S16" s="624"/>
      <c r="T16" s="624"/>
      <c r="U16" s="624"/>
      <c r="V16" s="624"/>
      <c r="W16" s="624"/>
      <c r="X16" s="624"/>
      <c r="Y16" s="625"/>
      <c r="Z16" s="626">
        <v>0.1</v>
      </c>
      <c r="AA16" s="626"/>
      <c r="AB16" s="626"/>
      <c r="AC16" s="626"/>
      <c r="AD16" s="627">
        <v>6150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12697</v>
      </c>
      <c r="S17" s="624"/>
      <c r="T17" s="624"/>
      <c r="U17" s="624"/>
      <c r="V17" s="624"/>
      <c r="W17" s="624"/>
      <c r="X17" s="624"/>
      <c r="Y17" s="625"/>
      <c r="Z17" s="626">
        <v>0.2</v>
      </c>
      <c r="AA17" s="626"/>
      <c r="AB17" s="626"/>
      <c r="AC17" s="626"/>
      <c r="AD17" s="627">
        <v>12697</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573610</v>
      </c>
      <c r="CS17" s="624"/>
      <c r="CT17" s="624"/>
      <c r="CU17" s="624"/>
      <c r="CV17" s="624"/>
      <c r="CW17" s="624"/>
      <c r="CX17" s="624"/>
      <c r="CY17" s="625"/>
      <c r="CZ17" s="626">
        <v>8.3000000000000007</v>
      </c>
      <c r="DA17" s="626"/>
      <c r="DB17" s="626"/>
      <c r="DC17" s="626"/>
      <c r="DD17" s="632" t="s">
        <v>122</v>
      </c>
      <c r="DE17" s="624"/>
      <c r="DF17" s="624"/>
      <c r="DG17" s="624"/>
      <c r="DH17" s="624"/>
      <c r="DI17" s="624"/>
      <c r="DJ17" s="624"/>
      <c r="DK17" s="624"/>
      <c r="DL17" s="624"/>
      <c r="DM17" s="624"/>
      <c r="DN17" s="624"/>
      <c r="DO17" s="624"/>
      <c r="DP17" s="625"/>
      <c r="DQ17" s="632">
        <v>567924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9634</v>
      </c>
      <c r="S18" s="624"/>
      <c r="T18" s="624"/>
      <c r="U18" s="624"/>
      <c r="V18" s="624"/>
      <c r="W18" s="624"/>
      <c r="X18" s="624"/>
      <c r="Y18" s="625"/>
      <c r="Z18" s="626">
        <v>0.1</v>
      </c>
      <c r="AA18" s="626"/>
      <c r="AB18" s="626"/>
      <c r="AC18" s="626"/>
      <c r="AD18" s="627">
        <v>9634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9518</v>
      </c>
      <c r="S19" s="624"/>
      <c r="T19" s="624"/>
      <c r="U19" s="624"/>
      <c r="V19" s="624"/>
      <c r="W19" s="624"/>
      <c r="X19" s="624"/>
      <c r="Y19" s="625"/>
      <c r="Z19" s="626">
        <v>0.1</v>
      </c>
      <c r="AA19" s="626"/>
      <c r="AB19" s="626"/>
      <c r="AC19" s="626"/>
      <c r="AD19" s="627">
        <v>9518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639</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116</v>
      </c>
      <c r="S20" s="624"/>
      <c r="T20" s="624"/>
      <c r="U20" s="624"/>
      <c r="V20" s="624"/>
      <c r="W20" s="624"/>
      <c r="X20" s="624"/>
      <c r="Y20" s="625"/>
      <c r="Z20" s="626">
        <v>0</v>
      </c>
      <c r="AA20" s="626"/>
      <c r="AB20" s="626"/>
      <c r="AC20" s="626"/>
      <c r="AD20" s="627">
        <v>116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639</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6949007</v>
      </c>
      <c r="CS20" s="624"/>
      <c r="CT20" s="624"/>
      <c r="CU20" s="624"/>
      <c r="CV20" s="624"/>
      <c r="CW20" s="624"/>
      <c r="CX20" s="624"/>
      <c r="CY20" s="625"/>
      <c r="CZ20" s="626">
        <v>100</v>
      </c>
      <c r="DA20" s="626"/>
      <c r="DB20" s="626"/>
      <c r="DC20" s="626"/>
      <c r="DD20" s="632">
        <v>478815</v>
      </c>
      <c r="DE20" s="624"/>
      <c r="DF20" s="624"/>
      <c r="DG20" s="624"/>
      <c r="DH20" s="624"/>
      <c r="DI20" s="624"/>
      <c r="DJ20" s="624"/>
      <c r="DK20" s="624"/>
      <c r="DL20" s="624"/>
      <c r="DM20" s="624"/>
      <c r="DN20" s="624"/>
      <c r="DO20" s="624"/>
      <c r="DP20" s="625"/>
      <c r="DQ20" s="632">
        <v>4922886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3216754</v>
      </c>
      <c r="S21" s="624"/>
      <c r="T21" s="624"/>
      <c r="U21" s="624"/>
      <c r="V21" s="624"/>
      <c r="W21" s="624"/>
      <c r="X21" s="624"/>
      <c r="Y21" s="625"/>
      <c r="Z21" s="626">
        <v>42.9</v>
      </c>
      <c r="AA21" s="626"/>
      <c r="AB21" s="626"/>
      <c r="AC21" s="626"/>
      <c r="AD21" s="627">
        <v>2919896</v>
      </c>
      <c r="AE21" s="627"/>
      <c r="AF21" s="627"/>
      <c r="AG21" s="627"/>
      <c r="AH21" s="627"/>
      <c r="AI21" s="627"/>
      <c r="AJ21" s="627"/>
      <c r="AK21" s="627"/>
      <c r="AL21" s="628">
        <v>68.400000000000006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639</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2919896</v>
      </c>
      <c r="S22" s="624"/>
      <c r="T22" s="624"/>
      <c r="U22" s="624"/>
      <c r="V22" s="624"/>
      <c r="W22" s="624"/>
      <c r="X22" s="624"/>
      <c r="Y22" s="625"/>
      <c r="Z22" s="626">
        <v>38.9</v>
      </c>
      <c r="AA22" s="626"/>
      <c r="AB22" s="626"/>
      <c r="AC22" s="626"/>
      <c r="AD22" s="627">
        <v>2919896</v>
      </c>
      <c r="AE22" s="627"/>
      <c r="AF22" s="627"/>
      <c r="AG22" s="627"/>
      <c r="AH22" s="627"/>
      <c r="AI22" s="627"/>
      <c r="AJ22" s="627"/>
      <c r="AK22" s="627"/>
      <c r="AL22" s="628">
        <v>68.400000000000006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296853</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2672934</v>
      </c>
      <c r="CS24" s="613"/>
      <c r="CT24" s="613"/>
      <c r="CU24" s="613"/>
      <c r="CV24" s="613"/>
      <c r="CW24" s="613"/>
      <c r="CX24" s="613"/>
      <c r="CY24" s="614"/>
      <c r="CZ24" s="617">
        <v>38.5</v>
      </c>
      <c r="DA24" s="618"/>
      <c r="DB24" s="618"/>
      <c r="DC24" s="634"/>
      <c r="DD24" s="653">
        <v>1758181</v>
      </c>
      <c r="DE24" s="613"/>
      <c r="DF24" s="613"/>
      <c r="DG24" s="613"/>
      <c r="DH24" s="613"/>
      <c r="DI24" s="613"/>
      <c r="DJ24" s="613"/>
      <c r="DK24" s="614"/>
      <c r="DL24" s="653">
        <v>1694116</v>
      </c>
      <c r="DM24" s="613"/>
      <c r="DN24" s="613"/>
      <c r="DO24" s="613"/>
      <c r="DP24" s="613"/>
      <c r="DQ24" s="613"/>
      <c r="DR24" s="613"/>
      <c r="DS24" s="613"/>
      <c r="DT24" s="613"/>
      <c r="DU24" s="613"/>
      <c r="DV24" s="614"/>
      <c r="DW24" s="617">
        <v>39.5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4556014</v>
      </c>
      <c r="S25" s="624"/>
      <c r="T25" s="624"/>
      <c r="U25" s="624"/>
      <c r="V25" s="624"/>
      <c r="W25" s="624"/>
      <c r="X25" s="624"/>
      <c r="Y25" s="625"/>
      <c r="Z25" s="626">
        <v>60.7</v>
      </c>
      <c r="AA25" s="626"/>
      <c r="AB25" s="626"/>
      <c r="AC25" s="626"/>
      <c r="AD25" s="627">
        <v>4259156</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952675</v>
      </c>
      <c r="CS25" s="654"/>
      <c r="CT25" s="654"/>
      <c r="CU25" s="654"/>
      <c r="CV25" s="654"/>
      <c r="CW25" s="654"/>
      <c r="CX25" s="654"/>
      <c r="CY25" s="655"/>
      <c r="CZ25" s="628">
        <v>13.7</v>
      </c>
      <c r="DA25" s="656"/>
      <c r="DB25" s="656"/>
      <c r="DC25" s="658"/>
      <c r="DD25" s="632">
        <v>886233</v>
      </c>
      <c r="DE25" s="654"/>
      <c r="DF25" s="654"/>
      <c r="DG25" s="654"/>
      <c r="DH25" s="654"/>
      <c r="DI25" s="654"/>
      <c r="DJ25" s="654"/>
      <c r="DK25" s="655"/>
      <c r="DL25" s="632">
        <v>864378</v>
      </c>
      <c r="DM25" s="654"/>
      <c r="DN25" s="654"/>
      <c r="DO25" s="654"/>
      <c r="DP25" s="654"/>
      <c r="DQ25" s="654"/>
      <c r="DR25" s="654"/>
      <c r="DS25" s="654"/>
      <c r="DT25" s="654"/>
      <c r="DU25" s="654"/>
      <c r="DV25" s="655"/>
      <c r="DW25" s="628">
        <v>20.100000000000001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879</v>
      </c>
      <c r="S26" s="624"/>
      <c r="T26" s="624"/>
      <c r="U26" s="624"/>
      <c r="V26" s="624"/>
      <c r="W26" s="624"/>
      <c r="X26" s="624"/>
      <c r="Y26" s="625"/>
      <c r="Z26" s="626">
        <v>0</v>
      </c>
      <c r="AA26" s="626"/>
      <c r="AB26" s="626"/>
      <c r="AC26" s="626"/>
      <c r="AD26" s="627">
        <v>879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508831</v>
      </c>
      <c r="CS26" s="624"/>
      <c r="CT26" s="624"/>
      <c r="CU26" s="624"/>
      <c r="CV26" s="624"/>
      <c r="CW26" s="624"/>
      <c r="CX26" s="624"/>
      <c r="CY26" s="625"/>
      <c r="CZ26" s="628">
        <v>7.3</v>
      </c>
      <c r="DA26" s="656"/>
      <c r="DB26" s="656"/>
      <c r="DC26" s="658"/>
      <c r="DD26" s="632">
        <v>479780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13600</v>
      </c>
      <c r="S27" s="624"/>
      <c r="T27" s="624"/>
      <c r="U27" s="624"/>
      <c r="V27" s="624"/>
      <c r="W27" s="624"/>
      <c r="X27" s="624"/>
      <c r="Y27" s="625"/>
      <c r="Z27" s="626">
        <v>0.2</v>
      </c>
      <c r="AA27" s="626"/>
      <c r="AB27" s="626"/>
      <c r="AC27" s="626"/>
      <c r="AD27" s="627">
        <v>18</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949801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1146649</v>
      </c>
      <c r="CS27" s="654"/>
      <c r="CT27" s="654"/>
      <c r="CU27" s="654"/>
      <c r="CV27" s="654"/>
      <c r="CW27" s="654"/>
      <c r="CX27" s="654"/>
      <c r="CY27" s="655"/>
      <c r="CZ27" s="628">
        <v>16.5</v>
      </c>
      <c r="DA27" s="656"/>
      <c r="DB27" s="656"/>
      <c r="DC27" s="658"/>
      <c r="DD27" s="632">
        <v>304024</v>
      </c>
      <c r="DE27" s="654"/>
      <c r="DF27" s="654"/>
      <c r="DG27" s="654"/>
      <c r="DH27" s="654"/>
      <c r="DI27" s="654"/>
      <c r="DJ27" s="654"/>
      <c r="DK27" s="655"/>
      <c r="DL27" s="632">
        <v>261814</v>
      </c>
      <c r="DM27" s="654"/>
      <c r="DN27" s="654"/>
      <c r="DO27" s="654"/>
      <c r="DP27" s="654"/>
      <c r="DQ27" s="654"/>
      <c r="DR27" s="654"/>
      <c r="DS27" s="654"/>
      <c r="DT27" s="654"/>
      <c r="DU27" s="654"/>
      <c r="DV27" s="655"/>
      <c r="DW27" s="628">
        <v>6.1</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95999</v>
      </c>
      <c r="S28" s="624"/>
      <c r="T28" s="624"/>
      <c r="U28" s="624"/>
      <c r="V28" s="624"/>
      <c r="W28" s="624"/>
      <c r="X28" s="624"/>
      <c r="Y28" s="625"/>
      <c r="Z28" s="626">
        <v>1.3</v>
      </c>
      <c r="AA28" s="626"/>
      <c r="AB28" s="626"/>
      <c r="AC28" s="626"/>
      <c r="AD28" s="627">
        <v>4625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573610</v>
      </c>
      <c r="CS28" s="624"/>
      <c r="CT28" s="624"/>
      <c r="CU28" s="624"/>
      <c r="CV28" s="624"/>
      <c r="CW28" s="624"/>
      <c r="CX28" s="624"/>
      <c r="CY28" s="625"/>
      <c r="CZ28" s="628">
        <v>8.3000000000000007</v>
      </c>
      <c r="DA28" s="656"/>
      <c r="DB28" s="656"/>
      <c r="DC28" s="658"/>
      <c r="DD28" s="632">
        <v>567924</v>
      </c>
      <c r="DE28" s="624"/>
      <c r="DF28" s="624"/>
      <c r="DG28" s="624"/>
      <c r="DH28" s="624"/>
      <c r="DI28" s="624"/>
      <c r="DJ28" s="624"/>
      <c r="DK28" s="625"/>
      <c r="DL28" s="632">
        <v>567924</v>
      </c>
      <c r="DM28" s="624"/>
      <c r="DN28" s="624"/>
      <c r="DO28" s="624"/>
      <c r="DP28" s="624"/>
      <c r="DQ28" s="624"/>
      <c r="DR28" s="624"/>
      <c r="DS28" s="624"/>
      <c r="DT28" s="624"/>
      <c r="DU28" s="624"/>
      <c r="DV28" s="625"/>
      <c r="DW28" s="628">
        <v>13.2</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19201</v>
      </c>
      <c r="S29" s="624"/>
      <c r="T29" s="624"/>
      <c r="U29" s="624"/>
      <c r="V29" s="624"/>
      <c r="W29" s="624"/>
      <c r="X29" s="624"/>
      <c r="Y29" s="625"/>
      <c r="Z29" s="626">
        <v>0.3</v>
      </c>
      <c r="AA29" s="626"/>
      <c r="AB29" s="626"/>
      <c r="AC29" s="626"/>
      <c r="AD29" s="627">
        <v>1212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573610</v>
      </c>
      <c r="CS29" s="654"/>
      <c r="CT29" s="654"/>
      <c r="CU29" s="654"/>
      <c r="CV29" s="654"/>
      <c r="CW29" s="654"/>
      <c r="CX29" s="654"/>
      <c r="CY29" s="655"/>
      <c r="CZ29" s="628">
        <v>8.3000000000000007</v>
      </c>
      <c r="DA29" s="656"/>
      <c r="DB29" s="656"/>
      <c r="DC29" s="658"/>
      <c r="DD29" s="632">
        <v>567924</v>
      </c>
      <c r="DE29" s="654"/>
      <c r="DF29" s="654"/>
      <c r="DG29" s="654"/>
      <c r="DH29" s="654"/>
      <c r="DI29" s="654"/>
      <c r="DJ29" s="654"/>
      <c r="DK29" s="655"/>
      <c r="DL29" s="632">
        <v>567924</v>
      </c>
      <c r="DM29" s="654"/>
      <c r="DN29" s="654"/>
      <c r="DO29" s="654"/>
      <c r="DP29" s="654"/>
      <c r="DQ29" s="654"/>
      <c r="DR29" s="654"/>
      <c r="DS29" s="654"/>
      <c r="DT29" s="654"/>
      <c r="DU29" s="654"/>
      <c r="DV29" s="655"/>
      <c r="DW29" s="628">
        <v>13.2</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1153460</v>
      </c>
      <c r="S30" s="624"/>
      <c r="T30" s="624"/>
      <c r="U30" s="624"/>
      <c r="V30" s="624"/>
      <c r="W30" s="624"/>
      <c r="X30" s="624"/>
      <c r="Y30" s="625"/>
      <c r="Z30" s="626">
        <v>15.4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559872</v>
      </c>
      <c r="CS30" s="624"/>
      <c r="CT30" s="624"/>
      <c r="CU30" s="624"/>
      <c r="CV30" s="624"/>
      <c r="CW30" s="624"/>
      <c r="CX30" s="624"/>
      <c r="CY30" s="625"/>
      <c r="CZ30" s="628">
        <v>8.1</v>
      </c>
      <c r="DA30" s="656"/>
      <c r="DB30" s="656"/>
      <c r="DC30" s="658"/>
      <c r="DD30" s="632">
        <v>554258</v>
      </c>
      <c r="DE30" s="624"/>
      <c r="DF30" s="624"/>
      <c r="DG30" s="624"/>
      <c r="DH30" s="624"/>
      <c r="DI30" s="624"/>
      <c r="DJ30" s="624"/>
      <c r="DK30" s="625"/>
      <c r="DL30" s="632">
        <v>554258</v>
      </c>
      <c r="DM30" s="624"/>
      <c r="DN30" s="624"/>
      <c r="DO30" s="624"/>
      <c r="DP30" s="624"/>
      <c r="DQ30" s="624"/>
      <c r="DR30" s="624"/>
      <c r="DS30" s="624"/>
      <c r="DT30" s="624"/>
      <c r="DU30" s="624"/>
      <c r="DV30" s="625"/>
      <c r="DW30" s="628">
        <v>12.9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298</v>
      </c>
      <c r="AQ31" s="668"/>
      <c r="AR31" s="668"/>
      <c r="AS31" s="668"/>
      <c r="AT31" s="673" t="s">
        <v>299</v>
      </c>
      <c r="AU31" s="218"/>
      <c r="AV31" s="218"/>
      <c r="AW31" s="218"/>
      <c r="AX31" s="609" t="s">
        <v>177</v>
      </c>
      <c r="AY31" s="610"/>
      <c r="AZ31" s="610"/>
      <c r="BA31" s="610"/>
      <c r="BB31" s="610"/>
      <c r="BC31" s="610"/>
      <c r="BD31" s="610"/>
      <c r="BE31" s="610"/>
      <c r="BF31" s="611"/>
      <c r="BG31" s="676">
        <v>98.3</v>
      </c>
      <c r="BH31" s="677"/>
      <c r="BI31" s="677"/>
      <c r="BJ31" s="677"/>
      <c r="BK31" s="677"/>
      <c r="BL31" s="677"/>
      <c r="BM31" s="618">
        <v>96.1</v>
      </c>
      <c r="BN31" s="677"/>
      <c r="BO31" s="677"/>
      <c r="BP31" s="677"/>
      <c r="BQ31" s="678"/>
      <c r="BR31" s="676">
        <v>98.5</v>
      </c>
      <c r="BS31" s="677"/>
      <c r="BT31" s="677"/>
      <c r="BU31" s="677"/>
      <c r="BV31" s="677"/>
      <c r="BW31" s="677"/>
      <c r="BX31" s="618">
        <v>96.3</v>
      </c>
      <c r="BY31" s="677"/>
      <c r="BZ31" s="677"/>
      <c r="CA31" s="677"/>
      <c r="CB31" s="678"/>
      <c r="CD31" s="663"/>
      <c r="CE31" s="664"/>
      <c r="CF31" s="620" t="s">
        <v>300</v>
      </c>
      <c r="CG31" s="621"/>
      <c r="CH31" s="621"/>
      <c r="CI31" s="621"/>
      <c r="CJ31" s="621"/>
      <c r="CK31" s="621"/>
      <c r="CL31" s="621"/>
      <c r="CM31" s="621"/>
      <c r="CN31" s="621"/>
      <c r="CO31" s="621"/>
      <c r="CP31" s="621"/>
      <c r="CQ31" s="622"/>
      <c r="CR31" s="623">
        <v>13738</v>
      </c>
      <c r="CS31" s="654"/>
      <c r="CT31" s="654"/>
      <c r="CU31" s="654"/>
      <c r="CV31" s="654"/>
      <c r="CW31" s="654"/>
      <c r="CX31" s="654"/>
      <c r="CY31" s="655"/>
      <c r="CZ31" s="628">
        <v>0.2</v>
      </c>
      <c r="DA31" s="656"/>
      <c r="DB31" s="656"/>
      <c r="DC31" s="658"/>
      <c r="DD31" s="632">
        <v>13666</v>
      </c>
      <c r="DE31" s="654"/>
      <c r="DF31" s="654"/>
      <c r="DG31" s="654"/>
      <c r="DH31" s="654"/>
      <c r="DI31" s="654"/>
      <c r="DJ31" s="654"/>
      <c r="DK31" s="655"/>
      <c r="DL31" s="632">
        <v>13666</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554133</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302</v>
      </c>
      <c r="AX32" s="620" t="s">
        <v>303</v>
      </c>
      <c r="AY32" s="621"/>
      <c r="AZ32" s="621"/>
      <c r="BA32" s="621"/>
      <c r="BB32" s="621"/>
      <c r="BC32" s="621"/>
      <c r="BD32" s="621"/>
      <c r="BE32" s="621"/>
      <c r="BF32" s="622"/>
      <c r="BG32" s="679">
        <v>98.1</v>
      </c>
      <c r="BH32" s="654"/>
      <c r="BI32" s="654"/>
      <c r="BJ32" s="654"/>
      <c r="BK32" s="654"/>
      <c r="BL32" s="654"/>
      <c r="BM32" s="629">
        <v>95.5</v>
      </c>
      <c r="BN32" s="654"/>
      <c r="BO32" s="654"/>
      <c r="BP32" s="654"/>
      <c r="BQ32" s="680"/>
      <c r="BR32" s="679">
        <v>98.5</v>
      </c>
      <c r="BS32" s="654"/>
      <c r="BT32" s="654"/>
      <c r="BU32" s="654"/>
      <c r="BV32" s="654"/>
      <c r="BW32" s="654"/>
      <c r="BX32" s="629">
        <v>95.9</v>
      </c>
      <c r="BY32" s="654"/>
      <c r="BZ32" s="654"/>
      <c r="CA32" s="654"/>
      <c r="CB32" s="680"/>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7880</v>
      </c>
      <c r="S33" s="624"/>
      <c r="T33" s="624"/>
      <c r="U33" s="624"/>
      <c r="V33" s="624"/>
      <c r="W33" s="624"/>
      <c r="X33" s="624"/>
      <c r="Y33" s="625"/>
      <c r="Z33" s="626">
        <v>0.1</v>
      </c>
      <c r="AA33" s="626"/>
      <c r="AB33" s="626"/>
      <c r="AC33" s="626"/>
      <c r="AD33" s="627">
        <v>848</v>
      </c>
      <c r="AE33" s="627"/>
      <c r="AF33" s="627"/>
      <c r="AG33" s="627"/>
      <c r="AH33" s="627"/>
      <c r="AI33" s="627"/>
      <c r="AJ33" s="627"/>
      <c r="AK33" s="627"/>
      <c r="AL33" s="628">
        <v>0</v>
      </c>
      <c r="AM33" s="629"/>
      <c r="AN33" s="629"/>
      <c r="AO33" s="630"/>
      <c r="AP33" s="671"/>
      <c r="AQ33" s="672"/>
      <c r="AR33" s="672"/>
      <c r="AS33" s="672"/>
      <c r="AT33" s="675"/>
      <c r="AU33" s="219"/>
      <c r="AV33" s="219"/>
      <c r="AW33" s="219"/>
      <c r="AX33" s="644" t="s">
        <v>306</v>
      </c>
      <c r="AY33" s="645"/>
      <c r="AZ33" s="645"/>
      <c r="BA33" s="645"/>
      <c r="BB33" s="645"/>
      <c r="BC33" s="645"/>
      <c r="BD33" s="645"/>
      <c r="BE33" s="645"/>
      <c r="BF33" s="646"/>
      <c r="BG33" s="681">
        <v>98.1</v>
      </c>
      <c r="BH33" s="682"/>
      <c r="BI33" s="682"/>
      <c r="BJ33" s="682"/>
      <c r="BK33" s="682"/>
      <c r="BL33" s="682"/>
      <c r="BM33" s="683">
        <v>95.6</v>
      </c>
      <c r="BN33" s="682"/>
      <c r="BO33" s="682"/>
      <c r="BP33" s="682"/>
      <c r="BQ33" s="684"/>
      <c r="BR33" s="681">
        <v>98.1</v>
      </c>
      <c r="BS33" s="682"/>
      <c r="BT33" s="682"/>
      <c r="BU33" s="682"/>
      <c r="BV33" s="682"/>
      <c r="BW33" s="682"/>
      <c r="BX33" s="683">
        <v>95.8</v>
      </c>
      <c r="BY33" s="682"/>
      <c r="BZ33" s="682"/>
      <c r="CA33" s="682"/>
      <c r="CB33" s="684"/>
      <c r="CD33" s="620" t="s">
        <v>307</v>
      </c>
      <c r="CE33" s="621"/>
      <c r="CF33" s="621"/>
      <c r="CG33" s="621"/>
      <c r="CH33" s="621"/>
      <c r="CI33" s="621"/>
      <c r="CJ33" s="621"/>
      <c r="CK33" s="621"/>
      <c r="CL33" s="621"/>
      <c r="CM33" s="621"/>
      <c r="CN33" s="621"/>
      <c r="CO33" s="621"/>
      <c r="CP33" s="621"/>
      <c r="CQ33" s="622"/>
      <c r="CR33" s="623">
        <v>3797258</v>
      </c>
      <c r="CS33" s="654"/>
      <c r="CT33" s="654"/>
      <c r="CU33" s="654"/>
      <c r="CV33" s="654"/>
      <c r="CW33" s="654"/>
      <c r="CX33" s="654"/>
      <c r="CY33" s="655"/>
      <c r="CZ33" s="628">
        <v>54.6</v>
      </c>
      <c r="DA33" s="656"/>
      <c r="DB33" s="656"/>
      <c r="DC33" s="658"/>
      <c r="DD33" s="632">
        <v>3122710</v>
      </c>
      <c r="DE33" s="654"/>
      <c r="DF33" s="654"/>
      <c r="DG33" s="654"/>
      <c r="DH33" s="654"/>
      <c r="DI33" s="654"/>
      <c r="DJ33" s="654"/>
      <c r="DK33" s="655"/>
      <c r="DL33" s="632">
        <v>2375596</v>
      </c>
      <c r="DM33" s="654"/>
      <c r="DN33" s="654"/>
      <c r="DO33" s="654"/>
      <c r="DP33" s="654"/>
      <c r="DQ33" s="654"/>
      <c r="DR33" s="654"/>
      <c r="DS33" s="654"/>
      <c r="DT33" s="654"/>
      <c r="DU33" s="654"/>
      <c r="DV33" s="655"/>
      <c r="DW33" s="628">
        <v>55.4</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200926</v>
      </c>
      <c r="S34" s="624"/>
      <c r="T34" s="624"/>
      <c r="U34" s="624"/>
      <c r="V34" s="624"/>
      <c r="W34" s="624"/>
      <c r="X34" s="624"/>
      <c r="Y34" s="625"/>
      <c r="Z34" s="626">
        <v>2.7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916161</v>
      </c>
      <c r="CS34" s="624"/>
      <c r="CT34" s="624"/>
      <c r="CU34" s="624"/>
      <c r="CV34" s="624"/>
      <c r="CW34" s="624"/>
      <c r="CX34" s="624"/>
      <c r="CY34" s="625"/>
      <c r="CZ34" s="628">
        <v>13.2</v>
      </c>
      <c r="DA34" s="656"/>
      <c r="DB34" s="656"/>
      <c r="DC34" s="658"/>
      <c r="DD34" s="632">
        <v>722415</v>
      </c>
      <c r="DE34" s="624"/>
      <c r="DF34" s="624"/>
      <c r="DG34" s="624"/>
      <c r="DH34" s="624"/>
      <c r="DI34" s="624"/>
      <c r="DJ34" s="624"/>
      <c r="DK34" s="625"/>
      <c r="DL34" s="632">
        <v>632657</v>
      </c>
      <c r="DM34" s="624"/>
      <c r="DN34" s="624"/>
      <c r="DO34" s="624"/>
      <c r="DP34" s="624"/>
      <c r="DQ34" s="624"/>
      <c r="DR34" s="624"/>
      <c r="DS34" s="624"/>
      <c r="DT34" s="624"/>
      <c r="DU34" s="624"/>
      <c r="DV34" s="625"/>
      <c r="DW34" s="628">
        <v>14.7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474306</v>
      </c>
      <c r="S35" s="624"/>
      <c r="T35" s="624"/>
      <c r="U35" s="624"/>
      <c r="V35" s="624"/>
      <c r="W35" s="624"/>
      <c r="X35" s="624"/>
      <c r="Y35" s="625"/>
      <c r="Z35" s="626">
        <v>6.3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98817</v>
      </c>
      <c r="CS35" s="654"/>
      <c r="CT35" s="654"/>
      <c r="CU35" s="654"/>
      <c r="CV35" s="654"/>
      <c r="CW35" s="654"/>
      <c r="CX35" s="654"/>
      <c r="CY35" s="655"/>
      <c r="CZ35" s="628">
        <v>1.4</v>
      </c>
      <c r="DA35" s="656"/>
      <c r="DB35" s="656"/>
      <c r="DC35" s="658"/>
      <c r="DD35" s="632">
        <v>43226</v>
      </c>
      <c r="DE35" s="654"/>
      <c r="DF35" s="654"/>
      <c r="DG35" s="654"/>
      <c r="DH35" s="654"/>
      <c r="DI35" s="654"/>
      <c r="DJ35" s="654"/>
      <c r="DK35" s="655"/>
      <c r="DL35" s="632">
        <v>40776</v>
      </c>
      <c r="DM35" s="654"/>
      <c r="DN35" s="654"/>
      <c r="DO35" s="654"/>
      <c r="DP35" s="654"/>
      <c r="DQ35" s="654"/>
      <c r="DR35" s="654"/>
      <c r="DS35" s="654"/>
      <c r="DT35" s="654"/>
      <c r="DU35" s="654"/>
      <c r="DV35" s="655"/>
      <c r="DW35" s="628">
        <v>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149211</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1378942</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164525</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1741526</v>
      </c>
      <c r="CS36" s="624"/>
      <c r="CT36" s="624"/>
      <c r="CU36" s="624"/>
      <c r="CV36" s="624"/>
      <c r="CW36" s="624"/>
      <c r="CX36" s="624"/>
      <c r="CY36" s="625"/>
      <c r="CZ36" s="628">
        <v>25.1</v>
      </c>
      <c r="DA36" s="656"/>
      <c r="DB36" s="656"/>
      <c r="DC36" s="658"/>
      <c r="DD36" s="632">
        <v>1461505</v>
      </c>
      <c r="DE36" s="624"/>
      <c r="DF36" s="624"/>
      <c r="DG36" s="624"/>
      <c r="DH36" s="624"/>
      <c r="DI36" s="624"/>
      <c r="DJ36" s="624"/>
      <c r="DK36" s="625"/>
      <c r="DL36" s="632">
        <v>1040541</v>
      </c>
      <c r="DM36" s="624"/>
      <c r="DN36" s="624"/>
      <c r="DO36" s="624"/>
      <c r="DP36" s="624"/>
      <c r="DQ36" s="624"/>
      <c r="DR36" s="624"/>
      <c r="DS36" s="624"/>
      <c r="DT36" s="624"/>
      <c r="DU36" s="624"/>
      <c r="DV36" s="625"/>
      <c r="DW36" s="628">
        <v>24.3</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82255</v>
      </c>
      <c r="S37" s="624"/>
      <c r="T37" s="624"/>
      <c r="U37" s="624"/>
      <c r="V37" s="624"/>
      <c r="W37" s="624"/>
      <c r="X37" s="624"/>
      <c r="Y37" s="625"/>
      <c r="Z37" s="626">
        <v>1.1000000000000001</v>
      </c>
      <c r="AA37" s="626"/>
      <c r="AB37" s="626"/>
      <c r="AC37" s="626"/>
      <c r="AD37" s="627">
        <v>4658</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363787</v>
      </c>
      <c r="BA37" s="624"/>
      <c r="BB37" s="624"/>
      <c r="BC37" s="624"/>
      <c r="BD37" s="654"/>
      <c r="BE37" s="654"/>
      <c r="BF37" s="680"/>
      <c r="BG37" s="620" t="s">
        <v>320</v>
      </c>
      <c r="BH37" s="621"/>
      <c r="BI37" s="621"/>
      <c r="BJ37" s="621"/>
      <c r="BK37" s="621"/>
      <c r="BL37" s="621"/>
      <c r="BM37" s="621"/>
      <c r="BN37" s="621"/>
      <c r="BO37" s="621"/>
      <c r="BP37" s="621"/>
      <c r="BQ37" s="621"/>
      <c r="BR37" s="621"/>
      <c r="BS37" s="621"/>
      <c r="BT37" s="621"/>
      <c r="BU37" s="622"/>
      <c r="BV37" s="623">
        <v>158851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368442</v>
      </c>
      <c r="CS37" s="654"/>
      <c r="CT37" s="654"/>
      <c r="CU37" s="654"/>
      <c r="CV37" s="654"/>
      <c r="CW37" s="654"/>
      <c r="CX37" s="654"/>
      <c r="CY37" s="655"/>
      <c r="CZ37" s="628">
        <v>5.3</v>
      </c>
      <c r="DA37" s="656"/>
      <c r="DB37" s="656"/>
      <c r="DC37" s="658"/>
      <c r="DD37" s="632">
        <v>362739</v>
      </c>
      <c r="DE37" s="654"/>
      <c r="DF37" s="654"/>
      <c r="DG37" s="654"/>
      <c r="DH37" s="654"/>
      <c r="DI37" s="654"/>
      <c r="DJ37" s="654"/>
      <c r="DK37" s="655"/>
      <c r="DL37" s="632">
        <v>353749</v>
      </c>
      <c r="DM37" s="654"/>
      <c r="DN37" s="654"/>
      <c r="DO37" s="654"/>
      <c r="DP37" s="654"/>
      <c r="DQ37" s="654"/>
      <c r="DR37" s="654"/>
      <c r="DS37" s="654"/>
      <c r="DT37" s="654"/>
      <c r="DU37" s="654"/>
      <c r="DV37" s="655"/>
      <c r="DW37" s="628">
        <v>8.1999999999999993</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196830</v>
      </c>
      <c r="S38" s="624"/>
      <c r="T38" s="624"/>
      <c r="U38" s="624"/>
      <c r="V38" s="624"/>
      <c r="W38" s="624"/>
      <c r="X38" s="624"/>
      <c r="Y38" s="625"/>
      <c r="Z38" s="626">
        <v>2.6</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340098</v>
      </c>
      <c r="BA38" s="624"/>
      <c r="BB38" s="624"/>
      <c r="BC38" s="624"/>
      <c r="BD38" s="654"/>
      <c r="BE38" s="654"/>
      <c r="BF38" s="680"/>
      <c r="BG38" s="620" t="s">
        <v>324</v>
      </c>
      <c r="BH38" s="621"/>
      <c r="BI38" s="621"/>
      <c r="BJ38" s="621"/>
      <c r="BK38" s="621"/>
      <c r="BL38" s="621"/>
      <c r="BM38" s="621"/>
      <c r="BN38" s="621"/>
      <c r="BO38" s="621"/>
      <c r="BP38" s="621"/>
      <c r="BQ38" s="621"/>
      <c r="BR38" s="621"/>
      <c r="BS38" s="621"/>
      <c r="BT38" s="621"/>
      <c r="BU38" s="622"/>
      <c r="BV38" s="623">
        <v>2287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851326</v>
      </c>
      <c r="CS38" s="624"/>
      <c r="CT38" s="624"/>
      <c r="CU38" s="624"/>
      <c r="CV38" s="624"/>
      <c r="CW38" s="624"/>
      <c r="CX38" s="624"/>
      <c r="CY38" s="625"/>
      <c r="CZ38" s="628">
        <v>12.3</v>
      </c>
      <c r="DA38" s="656"/>
      <c r="DB38" s="656"/>
      <c r="DC38" s="658"/>
      <c r="DD38" s="632">
        <v>708312</v>
      </c>
      <c r="DE38" s="624"/>
      <c r="DF38" s="624"/>
      <c r="DG38" s="624"/>
      <c r="DH38" s="624"/>
      <c r="DI38" s="624"/>
      <c r="DJ38" s="624"/>
      <c r="DK38" s="625"/>
      <c r="DL38" s="632">
        <v>660302</v>
      </c>
      <c r="DM38" s="624"/>
      <c r="DN38" s="624"/>
      <c r="DO38" s="624"/>
      <c r="DP38" s="624"/>
      <c r="DQ38" s="624"/>
      <c r="DR38" s="624"/>
      <c r="DS38" s="624"/>
      <c r="DT38" s="624"/>
      <c r="DU38" s="624"/>
      <c r="DV38" s="625"/>
      <c r="DW38" s="628">
        <v>15.4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6697</v>
      </c>
      <c r="BA39" s="624"/>
      <c r="BB39" s="624"/>
      <c r="BC39" s="624"/>
      <c r="BD39" s="654"/>
      <c r="BE39" s="654"/>
      <c r="BF39" s="680"/>
      <c r="BG39" s="620" t="s">
        <v>328</v>
      </c>
      <c r="BH39" s="621"/>
      <c r="BI39" s="621"/>
      <c r="BJ39" s="621"/>
      <c r="BK39" s="621"/>
      <c r="BL39" s="621"/>
      <c r="BM39" s="621"/>
      <c r="BN39" s="621"/>
      <c r="BO39" s="621"/>
      <c r="BP39" s="621"/>
      <c r="BQ39" s="621"/>
      <c r="BR39" s="621"/>
      <c r="BS39" s="621"/>
      <c r="BT39" s="621"/>
      <c r="BU39" s="622"/>
      <c r="BV39" s="623">
        <v>3822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186022</v>
      </c>
      <c r="CS39" s="654"/>
      <c r="CT39" s="654"/>
      <c r="CU39" s="654"/>
      <c r="CV39" s="654"/>
      <c r="CW39" s="654"/>
      <c r="CX39" s="654"/>
      <c r="CY39" s="655"/>
      <c r="CZ39" s="628">
        <v>2.7</v>
      </c>
      <c r="DA39" s="656"/>
      <c r="DB39" s="656"/>
      <c r="DC39" s="658"/>
      <c r="DD39" s="632">
        <v>185932</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19230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4"/>
      <c r="BE40" s="654"/>
      <c r="BF40" s="680"/>
      <c r="BG40" s="669" t="s">
        <v>332</v>
      </c>
      <c r="BH40" s="670"/>
      <c r="BI40" s="670"/>
      <c r="BJ40" s="670"/>
      <c r="BK40" s="670"/>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3406</v>
      </c>
      <c r="CS40" s="624"/>
      <c r="CT40" s="624"/>
      <c r="CU40" s="624"/>
      <c r="CV40" s="624"/>
      <c r="CW40" s="624"/>
      <c r="CX40" s="624"/>
      <c r="CY40" s="625"/>
      <c r="CZ40" s="628">
        <v>0</v>
      </c>
      <c r="DA40" s="656"/>
      <c r="DB40" s="656"/>
      <c r="DC40" s="658"/>
      <c r="DD40" s="632">
        <v>1320</v>
      </c>
      <c r="DE40" s="624"/>
      <c r="DF40" s="624"/>
      <c r="DG40" s="624"/>
      <c r="DH40" s="624"/>
      <c r="DI40" s="624"/>
      <c r="DJ40" s="624"/>
      <c r="DK40" s="625"/>
      <c r="DL40" s="632">
        <v>1320</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335</v>
      </c>
      <c r="C41" s="645"/>
      <c r="D41" s="645"/>
      <c r="E41" s="645"/>
      <c r="F41" s="645"/>
      <c r="G41" s="645"/>
      <c r="H41" s="645"/>
      <c r="I41" s="645"/>
      <c r="J41" s="645"/>
      <c r="K41" s="645"/>
      <c r="L41" s="645"/>
      <c r="M41" s="645"/>
      <c r="N41" s="645"/>
      <c r="O41" s="645"/>
      <c r="P41" s="645"/>
      <c r="Q41" s="646"/>
      <c r="R41" s="698">
        <v>7504694</v>
      </c>
      <c r="S41" s="699"/>
      <c r="T41" s="699"/>
      <c r="U41" s="699"/>
      <c r="V41" s="699"/>
      <c r="W41" s="699"/>
      <c r="X41" s="699"/>
      <c r="Y41" s="700"/>
      <c r="Z41" s="701">
        <v>100</v>
      </c>
      <c r="AA41" s="701"/>
      <c r="AB41" s="701"/>
      <c r="AC41" s="701"/>
      <c r="AD41" s="702">
        <v>4271396</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167819</v>
      </c>
      <c r="BA41" s="624"/>
      <c r="BB41" s="624"/>
      <c r="BC41" s="624"/>
      <c r="BD41" s="654"/>
      <c r="BE41" s="654"/>
      <c r="BF41" s="680"/>
      <c r="BG41" s="669"/>
      <c r="BH41" s="670"/>
      <c r="BI41" s="670"/>
      <c r="BJ41" s="670"/>
      <c r="BK41" s="670"/>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500541</v>
      </c>
      <c r="BA42" s="699"/>
      <c r="BB42" s="699"/>
      <c r="BC42" s="699"/>
      <c r="BD42" s="682"/>
      <c r="BE42" s="682"/>
      <c r="BF42" s="684"/>
      <c r="BG42" s="671"/>
      <c r="BH42" s="672"/>
      <c r="BI42" s="672"/>
      <c r="BJ42" s="672"/>
      <c r="BK42" s="672"/>
      <c r="BL42" s="224"/>
      <c r="BM42" s="645" t="s">
        <v>340</v>
      </c>
      <c r="BN42" s="645"/>
      <c r="BO42" s="645"/>
      <c r="BP42" s="645"/>
      <c r="BQ42" s="645"/>
      <c r="BR42" s="645"/>
      <c r="BS42" s="645"/>
      <c r="BT42" s="645"/>
      <c r="BU42" s="646"/>
      <c r="BV42" s="698">
        <v>309</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478815</v>
      </c>
      <c r="CS42" s="654"/>
      <c r="CT42" s="654"/>
      <c r="CU42" s="654"/>
      <c r="CV42" s="654"/>
      <c r="CW42" s="654"/>
      <c r="CX42" s="654"/>
      <c r="CY42" s="655"/>
      <c r="CZ42" s="628">
        <v>6.9</v>
      </c>
      <c r="DA42" s="656"/>
      <c r="DB42" s="656"/>
      <c r="DC42" s="658"/>
      <c r="DD42" s="632">
        <v>41995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1779</v>
      </c>
      <c r="CS43" s="654"/>
      <c r="CT43" s="654"/>
      <c r="CU43" s="654"/>
      <c r="CV43" s="654"/>
      <c r="CW43" s="654"/>
      <c r="CX43" s="654"/>
      <c r="CY43" s="655"/>
      <c r="CZ43" s="628">
        <v>0</v>
      </c>
      <c r="DA43" s="656"/>
      <c r="DB43" s="656"/>
      <c r="DC43" s="658"/>
      <c r="DD43" s="632">
        <v>1779</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478815</v>
      </c>
      <c r="CS44" s="624"/>
      <c r="CT44" s="624"/>
      <c r="CU44" s="624"/>
      <c r="CV44" s="624"/>
      <c r="CW44" s="624"/>
      <c r="CX44" s="624"/>
      <c r="CY44" s="625"/>
      <c r="CZ44" s="628">
        <v>6.9</v>
      </c>
      <c r="DA44" s="629"/>
      <c r="DB44" s="629"/>
      <c r="DC44" s="635"/>
      <c r="DD44" s="632">
        <v>41995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222985</v>
      </c>
      <c r="CS45" s="654"/>
      <c r="CT45" s="654"/>
      <c r="CU45" s="654"/>
      <c r="CV45" s="654"/>
      <c r="CW45" s="654"/>
      <c r="CX45" s="654"/>
      <c r="CY45" s="655"/>
      <c r="CZ45" s="628">
        <v>3.2</v>
      </c>
      <c r="DA45" s="656"/>
      <c r="DB45" s="656"/>
      <c r="DC45" s="658"/>
      <c r="DD45" s="632">
        <v>3409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232219</v>
      </c>
      <c r="CS46" s="624"/>
      <c r="CT46" s="624"/>
      <c r="CU46" s="624"/>
      <c r="CV46" s="624"/>
      <c r="CW46" s="624"/>
      <c r="CX46" s="624"/>
      <c r="CY46" s="625"/>
      <c r="CZ46" s="628">
        <v>3.3</v>
      </c>
      <c r="DA46" s="629"/>
      <c r="DB46" s="629"/>
      <c r="DC46" s="635"/>
      <c r="DD46" s="632">
        <v>35743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4"/>
      <c r="CT47" s="654"/>
      <c r="CU47" s="654"/>
      <c r="CV47" s="654"/>
      <c r="CW47" s="654"/>
      <c r="CX47" s="654"/>
      <c r="CY47" s="655"/>
      <c r="CZ47" s="628" t="s">
        <v>122</v>
      </c>
      <c r="DA47" s="656"/>
      <c r="DB47" s="656"/>
      <c r="DC47" s="658"/>
      <c r="DD47" s="632" t="s">
        <v>122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6949007</v>
      </c>
      <c r="CS49" s="682"/>
      <c r="CT49" s="682"/>
      <c r="CU49" s="682"/>
      <c r="CV49" s="682"/>
      <c r="CW49" s="682"/>
      <c r="CX49" s="682"/>
      <c r="CY49" s="711"/>
      <c r="CZ49" s="703">
        <v>100</v>
      </c>
      <c r="DA49" s="712"/>
      <c r="DB49" s="712"/>
      <c r="DC49" s="713"/>
      <c r="DD49" s="714">
        <v>4922886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DssN0F2nGX1pXxkf6z8iOjcvI13Gkg8uRJX65uSU2zyCEbkEAiRb74F9+DjwvRuen96C7NVEkNskDcsaaAhLw==" saltValue="HrqPjv74bOsb3Q2WXTolW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352</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353</v>
      </c>
      <c r="DK2" s="737"/>
      <c r="DL2" s="737"/>
      <c r="DM2" s="737"/>
      <c r="DN2" s="737"/>
      <c r="DO2" s="738"/>
      <c r="DP2" s="228"/>
      <c r="DQ2" s="736" t="s">
        <v>354</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357</v>
      </c>
      <c r="B5" s="730"/>
      <c r="C5" s="730"/>
      <c r="D5" s="730"/>
      <c r="E5" s="730"/>
      <c r="F5" s="730"/>
      <c r="G5" s="730"/>
      <c r="H5" s="730"/>
      <c r="I5" s="730"/>
      <c r="J5" s="730"/>
      <c r="K5" s="730"/>
      <c r="L5" s="730"/>
      <c r="M5" s="730"/>
      <c r="N5" s="730"/>
      <c r="O5" s="730"/>
      <c r="P5" s="731"/>
      <c r="Q5" s="725" t="s">
        <v>358</v>
      </c>
      <c r="R5" s="721"/>
      <c r="S5" s="721"/>
      <c r="T5" s="721"/>
      <c r="U5" s="722"/>
      <c r="V5" s="725" t="s">
        <v>359</v>
      </c>
      <c r="W5" s="721"/>
      <c r="X5" s="721"/>
      <c r="Y5" s="721"/>
      <c r="Z5" s="722"/>
      <c r="AA5" s="725" t="s">
        <v>360</v>
      </c>
      <c r="AB5" s="721"/>
      <c r="AC5" s="721"/>
      <c r="AD5" s="721"/>
      <c r="AE5" s="721"/>
      <c r="AF5" s="741" t="s">
        <v>361</v>
      </c>
      <c r="AG5" s="721"/>
      <c r="AH5" s="721"/>
      <c r="AI5" s="721"/>
      <c r="AJ5" s="727"/>
      <c r="AK5" s="721" t="s">
        <v>362</v>
      </c>
      <c r="AL5" s="721"/>
      <c r="AM5" s="721"/>
      <c r="AN5" s="721"/>
      <c r="AO5" s="722"/>
      <c r="AP5" s="725" t="s">
        <v>363</v>
      </c>
      <c r="AQ5" s="721"/>
      <c r="AR5" s="721"/>
      <c r="AS5" s="721"/>
      <c r="AT5" s="722"/>
      <c r="AU5" s="725" t="s">
        <v>364</v>
      </c>
      <c r="AV5" s="721"/>
      <c r="AW5" s="721"/>
      <c r="AX5" s="721"/>
      <c r="AY5" s="727"/>
      <c r="AZ5" s="232"/>
      <c r="BA5" s="232"/>
      <c r="BB5" s="232"/>
      <c r="BC5" s="232"/>
      <c r="BD5" s="232"/>
      <c r="BE5" s="233"/>
      <c r="BF5" s="233"/>
      <c r="BG5" s="233"/>
      <c r="BH5" s="233"/>
      <c r="BI5" s="233"/>
      <c r="BJ5" s="233"/>
      <c r="BK5" s="233"/>
      <c r="BL5" s="233"/>
      <c r="BM5" s="233"/>
      <c r="BN5" s="233"/>
      <c r="BO5" s="233"/>
      <c r="BP5" s="233"/>
      <c r="BQ5" s="729" t="s">
        <v>365</v>
      </c>
      <c r="BR5" s="730"/>
      <c r="BS5" s="730"/>
      <c r="BT5" s="730"/>
      <c r="BU5" s="730"/>
      <c r="BV5" s="730"/>
      <c r="BW5" s="730"/>
      <c r="BX5" s="730"/>
      <c r="BY5" s="730"/>
      <c r="BZ5" s="730"/>
      <c r="CA5" s="730"/>
      <c r="CB5" s="730"/>
      <c r="CC5" s="730"/>
      <c r="CD5" s="730"/>
      <c r="CE5" s="730"/>
      <c r="CF5" s="730"/>
      <c r="CG5" s="731"/>
      <c r="CH5" s="725" t="s">
        <v>366</v>
      </c>
      <c r="CI5" s="721"/>
      <c r="CJ5" s="721"/>
      <c r="CK5" s="721"/>
      <c r="CL5" s="722"/>
      <c r="CM5" s="725" t="s">
        <v>367</v>
      </c>
      <c r="CN5" s="721"/>
      <c r="CO5" s="721"/>
      <c r="CP5" s="721"/>
      <c r="CQ5" s="722"/>
      <c r="CR5" s="725" t="s">
        <v>368</v>
      </c>
      <c r="CS5" s="721"/>
      <c r="CT5" s="721"/>
      <c r="CU5" s="721"/>
      <c r="CV5" s="722"/>
      <c r="CW5" s="725" t="s">
        <v>369</v>
      </c>
      <c r="CX5" s="721"/>
      <c r="CY5" s="721"/>
      <c r="CZ5" s="721"/>
      <c r="DA5" s="722"/>
      <c r="DB5" s="725" t="s">
        <v>370</v>
      </c>
      <c r="DC5" s="721"/>
      <c r="DD5" s="721"/>
      <c r="DE5" s="721"/>
      <c r="DF5" s="722"/>
      <c r="DG5" s="774" t="s">
        <v>371</v>
      </c>
      <c r="DH5" s="775"/>
      <c r="DI5" s="775"/>
      <c r="DJ5" s="775"/>
      <c r="DK5" s="776"/>
      <c r="DL5" s="774" t="s">
        <v>372</v>
      </c>
      <c r="DM5" s="775"/>
      <c r="DN5" s="775"/>
      <c r="DO5" s="775"/>
      <c r="DP5" s="776"/>
      <c r="DQ5" s="725" t="s">
        <v>373</v>
      </c>
      <c r="DR5" s="721"/>
      <c r="DS5" s="721"/>
      <c r="DT5" s="721"/>
      <c r="DU5" s="722"/>
      <c r="DV5" s="725" t="s">
        <v>364</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374</v>
      </c>
      <c r="C7" s="761"/>
      <c r="D7" s="761"/>
      <c r="E7" s="761"/>
      <c r="F7" s="761"/>
      <c r="G7" s="761"/>
      <c r="H7" s="761"/>
      <c r="I7" s="761"/>
      <c r="J7" s="761"/>
      <c r="K7" s="761"/>
      <c r="L7" s="761"/>
      <c r="M7" s="761"/>
      <c r="N7" s="761"/>
      <c r="O7" s="761"/>
      <c r="P7" s="762"/>
      <c r="Q7" s="763">
        <v>7505</v>
      </c>
      <c r="R7" s="764"/>
      <c r="S7" s="764"/>
      <c r="T7" s="764"/>
      <c r="U7" s="764"/>
      <c r="V7" s="764">
        <v>6949</v>
      </c>
      <c r="W7" s="764"/>
      <c r="X7" s="764"/>
      <c r="Y7" s="764"/>
      <c r="Z7" s="764"/>
      <c r="AA7" s="764">
        <v>556</v>
      </c>
      <c r="AB7" s="764"/>
      <c r="AC7" s="764"/>
      <c r="AD7" s="764"/>
      <c r="AE7" s="765"/>
      <c r="AF7" s="766">
        <v>540</v>
      </c>
      <c r="AG7" s="767"/>
      <c r="AH7" s="767"/>
      <c r="AI7" s="767"/>
      <c r="AJ7" s="768"/>
      <c r="AK7" s="769">
        <v>466</v>
      </c>
      <c r="AL7" s="770"/>
      <c r="AM7" s="770"/>
      <c r="AN7" s="770"/>
      <c r="AO7" s="770"/>
      <c r="AP7" s="770">
        <v>5847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t="s">
        <v>564</v>
      </c>
      <c r="BS7" s="746" t="s">
        <v>563</v>
      </c>
      <c r="BT7" s="747"/>
      <c r="BU7" s="747"/>
      <c r="BV7" s="747"/>
      <c r="BW7" s="747"/>
      <c r="BX7" s="747"/>
      <c r="BY7" s="747"/>
      <c r="BZ7" s="747"/>
      <c r="CA7" s="747"/>
      <c r="CB7" s="747"/>
      <c r="CC7" s="747"/>
      <c r="CD7" s="747"/>
      <c r="CE7" s="747"/>
      <c r="CF7" s="747"/>
      <c r="CG7" s="773"/>
      <c r="CH7" s="743">
        <v>-15</v>
      </c>
      <c r="CI7" s="744"/>
      <c r="CJ7" s="744"/>
      <c r="CK7" s="744"/>
      <c r="CL7" s="745"/>
      <c r="CM7" s="743">
        <v>103</v>
      </c>
      <c r="CN7" s="744"/>
      <c r="CO7" s="744"/>
      <c r="CP7" s="744"/>
      <c r="CQ7" s="745"/>
      <c r="CR7" s="743">
        <v>50</v>
      </c>
      <c r="CS7" s="744"/>
      <c r="CT7" s="744"/>
      <c r="CU7" s="744"/>
      <c r="CV7" s="745"/>
      <c r="CW7" s="743" t="s">
        <v>565</v>
      </c>
      <c r="CX7" s="744"/>
      <c r="CY7" s="744"/>
      <c r="CZ7" s="744"/>
      <c r="DA7" s="745"/>
      <c r="DB7" s="743" t="s">
        <v>565</v>
      </c>
      <c r="DC7" s="744"/>
      <c r="DD7" s="744"/>
      <c r="DE7" s="744"/>
      <c r="DF7" s="745"/>
      <c r="DG7" s="743" t="s">
        <v>565</v>
      </c>
      <c r="DH7" s="744"/>
      <c r="DI7" s="744"/>
      <c r="DJ7" s="744"/>
      <c r="DK7" s="745"/>
      <c r="DL7" s="743">
        <v>45</v>
      </c>
      <c r="DM7" s="744"/>
      <c r="DN7" s="744"/>
      <c r="DO7" s="744"/>
      <c r="DP7" s="745"/>
      <c r="DQ7" s="743">
        <v>14</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7505</v>
      </c>
      <c r="R23" s="793"/>
      <c r="S23" s="793"/>
      <c r="T23" s="793"/>
      <c r="U23" s="793"/>
      <c r="V23" s="793">
        <v>6949</v>
      </c>
      <c r="W23" s="793"/>
      <c r="X23" s="793"/>
      <c r="Y23" s="793"/>
      <c r="Z23" s="793"/>
      <c r="AA23" s="793">
        <v>556</v>
      </c>
      <c r="AB23" s="793"/>
      <c r="AC23" s="793"/>
      <c r="AD23" s="793"/>
      <c r="AE23" s="794"/>
      <c r="AF23" s="795">
        <v>540</v>
      </c>
      <c r="AG23" s="793"/>
      <c r="AH23" s="793"/>
      <c r="AI23" s="793"/>
      <c r="AJ23" s="796"/>
      <c r="AK23" s="797"/>
      <c r="AL23" s="798"/>
      <c r="AM23" s="798"/>
      <c r="AN23" s="798"/>
      <c r="AO23" s="798"/>
      <c r="AP23" s="793">
        <v>5847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379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357</v>
      </c>
      <c r="B26" s="730"/>
      <c r="C26" s="730"/>
      <c r="D26" s="730"/>
      <c r="E26" s="730"/>
      <c r="F26" s="730"/>
      <c r="G26" s="730"/>
      <c r="H26" s="730"/>
      <c r="I26" s="730"/>
      <c r="J26" s="730"/>
      <c r="K26" s="730"/>
      <c r="L26" s="730"/>
      <c r="M26" s="730"/>
      <c r="N26" s="730"/>
      <c r="O26" s="730"/>
      <c r="P26" s="731"/>
      <c r="Q26" s="725" t="s">
        <v>380</v>
      </c>
      <c r="R26" s="721"/>
      <c r="S26" s="721"/>
      <c r="T26" s="721"/>
      <c r="U26" s="722"/>
      <c r="V26" s="725" t="s">
        <v>381</v>
      </c>
      <c r="W26" s="721"/>
      <c r="X26" s="721"/>
      <c r="Y26" s="721"/>
      <c r="Z26" s="722"/>
      <c r="AA26" s="725" t="s">
        <v>382</v>
      </c>
      <c r="AB26" s="721"/>
      <c r="AC26" s="721"/>
      <c r="AD26" s="721"/>
      <c r="AE26" s="721"/>
      <c r="AF26" s="814" t="s">
        <v>383</v>
      </c>
      <c r="AG26" s="815"/>
      <c r="AH26" s="815"/>
      <c r="AI26" s="815"/>
      <c r="AJ26" s="816"/>
      <c r="AK26" s="721" t="s">
        <v>384</v>
      </c>
      <c r="AL26" s="721"/>
      <c r="AM26" s="721"/>
      <c r="AN26" s="721"/>
      <c r="AO26" s="722"/>
      <c r="AP26" s="725" t="s">
        <v>385</v>
      </c>
      <c r="AQ26" s="721"/>
      <c r="AR26" s="721"/>
      <c r="AS26" s="721"/>
      <c r="AT26" s="722"/>
      <c r="AU26" s="725" t="s">
        <v>386</v>
      </c>
      <c r="AV26" s="721"/>
      <c r="AW26" s="721"/>
      <c r="AX26" s="721"/>
      <c r="AY26" s="722"/>
      <c r="AZ26" s="725" t="s">
        <v>387</v>
      </c>
      <c r="BA26" s="721"/>
      <c r="BB26" s="721"/>
      <c r="BC26" s="721"/>
      <c r="BD26" s="722"/>
      <c r="BE26" s="725" t="s">
        <v>364</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388</v>
      </c>
      <c r="C28" s="761"/>
      <c r="D28" s="761"/>
      <c r="E28" s="761"/>
      <c r="F28" s="761"/>
      <c r="G28" s="761"/>
      <c r="H28" s="761"/>
      <c r="I28" s="761"/>
      <c r="J28" s="761"/>
      <c r="K28" s="761"/>
      <c r="L28" s="761"/>
      <c r="M28" s="761"/>
      <c r="N28" s="761"/>
      <c r="O28" s="761"/>
      <c r="P28" s="762"/>
      <c r="Q28" s="822">
        <v>1935</v>
      </c>
      <c r="R28" s="823"/>
      <c r="S28" s="823"/>
      <c r="T28" s="823"/>
      <c r="U28" s="823"/>
      <c r="V28" s="823">
        <v>1770</v>
      </c>
      <c r="W28" s="823"/>
      <c r="X28" s="823"/>
      <c r="Y28" s="823"/>
      <c r="Z28" s="823"/>
      <c r="AA28" s="823">
        <v>165</v>
      </c>
      <c r="AB28" s="823"/>
      <c r="AC28" s="823"/>
      <c r="AD28" s="823"/>
      <c r="AE28" s="824"/>
      <c r="AF28" s="825">
        <v>165</v>
      </c>
      <c r="AG28" s="823"/>
      <c r="AH28" s="823"/>
      <c r="AI28" s="823"/>
      <c r="AJ28" s="826"/>
      <c r="AK28" s="827">
        <v>168</v>
      </c>
      <c r="AL28" s="828"/>
      <c r="AM28" s="828"/>
      <c r="AN28" s="828"/>
      <c r="AO28" s="828"/>
      <c r="AP28" s="828" t="s">
        <v>489</v>
      </c>
      <c r="AQ28" s="828"/>
      <c r="AR28" s="828"/>
      <c r="AS28" s="828"/>
      <c r="AT28" s="828"/>
      <c r="AU28" s="828" t="s">
        <v>489</v>
      </c>
      <c r="AV28" s="828"/>
      <c r="AW28" s="828"/>
      <c r="AX28" s="828"/>
      <c r="AY28" s="828"/>
      <c r="AZ28" s="828" t="s">
        <v>489</v>
      </c>
      <c r="BA28" s="828"/>
      <c r="BB28" s="828"/>
      <c r="BC28" s="828"/>
      <c r="BD28" s="828"/>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389</v>
      </c>
      <c r="C29" s="750"/>
      <c r="D29" s="750"/>
      <c r="E29" s="750"/>
      <c r="F29" s="750"/>
      <c r="G29" s="750"/>
      <c r="H29" s="750"/>
      <c r="I29" s="750"/>
      <c r="J29" s="750"/>
      <c r="K29" s="750"/>
      <c r="L29" s="750"/>
      <c r="M29" s="750"/>
      <c r="N29" s="750"/>
      <c r="O29" s="750"/>
      <c r="P29" s="751"/>
      <c r="Q29" s="752">
        <v>1928</v>
      </c>
      <c r="R29" s="753"/>
      <c r="S29" s="753"/>
      <c r="T29" s="753"/>
      <c r="U29" s="753"/>
      <c r="V29" s="753">
        <v>1804</v>
      </c>
      <c r="W29" s="753"/>
      <c r="X29" s="753"/>
      <c r="Y29" s="753"/>
      <c r="Z29" s="753"/>
      <c r="AA29" s="753">
        <v>124</v>
      </c>
      <c r="AB29" s="753"/>
      <c r="AC29" s="753"/>
      <c r="AD29" s="753"/>
      <c r="AE29" s="754"/>
      <c r="AF29" s="755">
        <v>124</v>
      </c>
      <c r="AG29" s="756"/>
      <c r="AH29" s="756"/>
      <c r="AI29" s="756"/>
      <c r="AJ29" s="757"/>
      <c r="AK29" s="833">
        <v>301</v>
      </c>
      <c r="AL29" s="829"/>
      <c r="AM29" s="829"/>
      <c r="AN29" s="829"/>
      <c r="AO29" s="829"/>
      <c r="AP29" s="829" t="s">
        <v>489</v>
      </c>
      <c r="AQ29" s="829"/>
      <c r="AR29" s="829"/>
      <c r="AS29" s="829"/>
      <c r="AT29" s="829"/>
      <c r="AU29" s="829" t="s">
        <v>489</v>
      </c>
      <c r="AV29" s="829"/>
      <c r="AW29" s="829"/>
      <c r="AX29" s="829"/>
      <c r="AY29" s="829"/>
      <c r="AZ29" s="829" t="s">
        <v>489</v>
      </c>
      <c r="BA29" s="829"/>
      <c r="BB29" s="829"/>
      <c r="BC29" s="829"/>
      <c r="BD29" s="829"/>
      <c r="BE29" s="831"/>
      <c r="BF29" s="831"/>
      <c r="BG29" s="831"/>
      <c r="BH29" s="831"/>
      <c r="BI29" s="832"/>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390</v>
      </c>
      <c r="C30" s="750"/>
      <c r="D30" s="750"/>
      <c r="E30" s="750"/>
      <c r="F30" s="750"/>
      <c r="G30" s="750"/>
      <c r="H30" s="750"/>
      <c r="I30" s="750"/>
      <c r="J30" s="750"/>
      <c r="K30" s="750"/>
      <c r="L30" s="750"/>
      <c r="M30" s="750"/>
      <c r="N30" s="750"/>
      <c r="O30" s="750"/>
      <c r="P30" s="751"/>
      <c r="Q30" s="752">
        <v>201</v>
      </c>
      <c r="R30" s="753"/>
      <c r="S30" s="753"/>
      <c r="T30" s="753"/>
      <c r="U30" s="753"/>
      <c r="V30" s="753">
        <v>196</v>
      </c>
      <c r="W30" s="753"/>
      <c r="X30" s="753"/>
      <c r="Y30" s="753"/>
      <c r="Z30" s="753"/>
      <c r="AA30" s="753">
        <v>5</v>
      </c>
      <c r="AB30" s="753"/>
      <c r="AC30" s="753"/>
      <c r="AD30" s="753"/>
      <c r="AE30" s="754"/>
      <c r="AF30" s="755">
        <v>5</v>
      </c>
      <c r="AG30" s="756"/>
      <c r="AH30" s="756"/>
      <c r="AI30" s="756"/>
      <c r="AJ30" s="757"/>
      <c r="AK30" s="833">
        <v>56</v>
      </c>
      <c r="AL30" s="829"/>
      <c r="AM30" s="829"/>
      <c r="AN30" s="829"/>
      <c r="AO30" s="829"/>
      <c r="AP30" s="829" t="s">
        <v>489</v>
      </c>
      <c r="AQ30" s="829"/>
      <c r="AR30" s="829"/>
      <c r="AS30" s="829"/>
      <c r="AT30" s="829"/>
      <c r="AU30" s="829" t="s">
        <v>489</v>
      </c>
      <c r="AV30" s="829"/>
      <c r="AW30" s="829"/>
      <c r="AX30" s="829"/>
      <c r="AY30" s="829"/>
      <c r="AZ30" s="829" t="s">
        <v>489</v>
      </c>
      <c r="BA30" s="829"/>
      <c r="BB30" s="829"/>
      <c r="BC30" s="829"/>
      <c r="BD30" s="829"/>
      <c r="BE30" s="831"/>
      <c r="BF30" s="831"/>
      <c r="BG30" s="831"/>
      <c r="BH30" s="831"/>
      <c r="BI30" s="832"/>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391</v>
      </c>
      <c r="C31" s="750"/>
      <c r="D31" s="750"/>
      <c r="E31" s="750"/>
      <c r="F31" s="750"/>
      <c r="G31" s="750"/>
      <c r="H31" s="750"/>
      <c r="I31" s="750"/>
      <c r="J31" s="750"/>
      <c r="K31" s="750"/>
      <c r="L31" s="750"/>
      <c r="M31" s="750"/>
      <c r="N31" s="750"/>
      <c r="O31" s="750"/>
      <c r="P31" s="751"/>
      <c r="Q31" s="752">
        <v>299</v>
      </c>
      <c r="R31" s="753"/>
      <c r="S31" s="753"/>
      <c r="T31" s="753"/>
      <c r="U31" s="753"/>
      <c r="V31" s="753">
        <v>257</v>
      </c>
      <c r="W31" s="753"/>
      <c r="X31" s="753"/>
      <c r="Y31" s="753"/>
      <c r="Z31" s="753"/>
      <c r="AA31" s="753">
        <v>42</v>
      </c>
      <c r="AB31" s="753"/>
      <c r="AC31" s="753"/>
      <c r="AD31" s="753"/>
      <c r="AE31" s="754"/>
      <c r="AF31" s="755">
        <v>627</v>
      </c>
      <c r="AG31" s="756"/>
      <c r="AH31" s="756"/>
      <c r="AI31" s="756"/>
      <c r="AJ31" s="757"/>
      <c r="AK31" s="833">
        <v>7</v>
      </c>
      <c r="AL31" s="829"/>
      <c r="AM31" s="829"/>
      <c r="AN31" s="829"/>
      <c r="AO31" s="829"/>
      <c r="AP31" s="829">
        <v>399</v>
      </c>
      <c r="AQ31" s="829"/>
      <c r="AR31" s="829"/>
      <c r="AS31" s="829"/>
      <c r="AT31" s="829"/>
      <c r="AU31" s="829" t="s">
        <v>489</v>
      </c>
      <c r="AV31" s="829"/>
      <c r="AW31" s="829"/>
      <c r="AX31" s="829"/>
      <c r="AY31" s="829"/>
      <c r="AZ31" s="829" t="s">
        <v>489</v>
      </c>
      <c r="BA31" s="829"/>
      <c r="BB31" s="829"/>
      <c r="BC31" s="829"/>
      <c r="BD31" s="829"/>
      <c r="BE31" s="831" t="s">
        <v>392</v>
      </c>
      <c r="BF31" s="831"/>
      <c r="BG31" s="831"/>
      <c r="BH31" s="831"/>
      <c r="BI31" s="832"/>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393</v>
      </c>
      <c r="C32" s="750"/>
      <c r="D32" s="750"/>
      <c r="E32" s="750"/>
      <c r="F32" s="750"/>
      <c r="G32" s="750"/>
      <c r="H32" s="750"/>
      <c r="I32" s="750"/>
      <c r="J32" s="750"/>
      <c r="K32" s="750"/>
      <c r="L32" s="750"/>
      <c r="M32" s="750"/>
      <c r="N32" s="750"/>
      <c r="O32" s="750"/>
      <c r="P32" s="751"/>
      <c r="Q32" s="752">
        <v>1106</v>
      </c>
      <c r="R32" s="753"/>
      <c r="S32" s="753"/>
      <c r="T32" s="753"/>
      <c r="U32" s="753"/>
      <c r="V32" s="753">
        <v>1055</v>
      </c>
      <c r="W32" s="753"/>
      <c r="X32" s="753"/>
      <c r="Y32" s="753"/>
      <c r="Z32" s="753"/>
      <c r="AA32" s="753">
        <v>51</v>
      </c>
      <c r="AB32" s="753"/>
      <c r="AC32" s="753"/>
      <c r="AD32" s="753"/>
      <c r="AE32" s="754"/>
      <c r="AF32" s="755">
        <v>372</v>
      </c>
      <c r="AG32" s="756"/>
      <c r="AH32" s="756"/>
      <c r="AI32" s="756"/>
      <c r="AJ32" s="757"/>
      <c r="AK32" s="833">
        <v>340</v>
      </c>
      <c r="AL32" s="829"/>
      <c r="AM32" s="829"/>
      <c r="AN32" s="829"/>
      <c r="AO32" s="829"/>
      <c r="AP32" s="829">
        <v>749</v>
      </c>
      <c r="AQ32" s="829"/>
      <c r="AR32" s="829"/>
      <c r="AS32" s="829"/>
      <c r="AT32" s="829"/>
      <c r="AU32" s="829">
        <v>500</v>
      </c>
      <c r="AV32" s="829"/>
      <c r="AW32" s="829"/>
      <c r="AX32" s="829"/>
      <c r="AY32" s="829"/>
      <c r="AZ32" s="829" t="s">
        <v>489</v>
      </c>
      <c r="BA32" s="829"/>
      <c r="BB32" s="829"/>
      <c r="BC32" s="829"/>
      <c r="BD32" s="829"/>
      <c r="BE32" s="831" t="s">
        <v>392</v>
      </c>
      <c r="BF32" s="831"/>
      <c r="BG32" s="831"/>
      <c r="BH32" s="831"/>
      <c r="BI32" s="832"/>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394</v>
      </c>
      <c r="C33" s="750"/>
      <c r="D33" s="750"/>
      <c r="E33" s="750"/>
      <c r="F33" s="750"/>
      <c r="G33" s="750"/>
      <c r="H33" s="750"/>
      <c r="I33" s="750"/>
      <c r="J33" s="750"/>
      <c r="K33" s="750"/>
      <c r="L33" s="750"/>
      <c r="M33" s="750"/>
      <c r="N33" s="750"/>
      <c r="O33" s="750"/>
      <c r="P33" s="751"/>
      <c r="Q33" s="752">
        <v>344</v>
      </c>
      <c r="R33" s="753"/>
      <c r="S33" s="753"/>
      <c r="T33" s="753"/>
      <c r="U33" s="753"/>
      <c r="V33" s="753">
        <v>309</v>
      </c>
      <c r="W33" s="753"/>
      <c r="X33" s="753"/>
      <c r="Y33" s="753"/>
      <c r="Z33" s="753"/>
      <c r="AA33" s="753">
        <v>35</v>
      </c>
      <c r="AB33" s="753"/>
      <c r="AC33" s="753"/>
      <c r="AD33" s="753"/>
      <c r="AE33" s="754"/>
      <c r="AF33" s="755">
        <v>75</v>
      </c>
      <c r="AG33" s="756"/>
      <c r="AH33" s="756"/>
      <c r="AI33" s="756"/>
      <c r="AJ33" s="757"/>
      <c r="AK33" s="833">
        <v>181</v>
      </c>
      <c r="AL33" s="829"/>
      <c r="AM33" s="829"/>
      <c r="AN33" s="829"/>
      <c r="AO33" s="829"/>
      <c r="AP33" s="829">
        <v>3423</v>
      </c>
      <c r="AQ33" s="829"/>
      <c r="AR33" s="829"/>
      <c r="AS33" s="829"/>
      <c r="AT33" s="829"/>
      <c r="AU33" s="829">
        <v>2040</v>
      </c>
      <c r="AV33" s="829"/>
      <c r="AW33" s="829"/>
      <c r="AX33" s="829"/>
      <c r="AY33" s="829"/>
      <c r="AZ33" s="829" t="s">
        <v>489</v>
      </c>
      <c r="BA33" s="829"/>
      <c r="BB33" s="829"/>
      <c r="BC33" s="829"/>
      <c r="BD33" s="829"/>
      <c r="BE33" s="831" t="s">
        <v>392</v>
      </c>
      <c r="BF33" s="831"/>
      <c r="BG33" s="831"/>
      <c r="BH33" s="831"/>
      <c r="BI33" s="832"/>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395</v>
      </c>
      <c r="C34" s="750"/>
      <c r="D34" s="750"/>
      <c r="E34" s="750"/>
      <c r="F34" s="750"/>
      <c r="G34" s="750"/>
      <c r="H34" s="750"/>
      <c r="I34" s="750"/>
      <c r="J34" s="750"/>
      <c r="K34" s="750"/>
      <c r="L34" s="750"/>
      <c r="M34" s="750"/>
      <c r="N34" s="750"/>
      <c r="O34" s="750"/>
      <c r="P34" s="751"/>
      <c r="Q34" s="752">
        <v>449</v>
      </c>
      <c r="R34" s="753"/>
      <c r="S34" s="753"/>
      <c r="T34" s="753"/>
      <c r="U34" s="753"/>
      <c r="V34" s="753">
        <v>222</v>
      </c>
      <c r="W34" s="753"/>
      <c r="X34" s="753"/>
      <c r="Y34" s="753"/>
      <c r="Z34" s="753"/>
      <c r="AA34" s="753">
        <v>227</v>
      </c>
      <c r="AB34" s="753"/>
      <c r="AC34" s="753"/>
      <c r="AD34" s="753"/>
      <c r="AE34" s="754"/>
      <c r="AF34" s="755">
        <v>227</v>
      </c>
      <c r="AG34" s="756"/>
      <c r="AH34" s="756"/>
      <c r="AI34" s="756"/>
      <c r="AJ34" s="757"/>
      <c r="AK34" s="833">
        <v>183</v>
      </c>
      <c r="AL34" s="829"/>
      <c r="AM34" s="829"/>
      <c r="AN34" s="829"/>
      <c r="AO34" s="829"/>
      <c r="AP34" s="829">
        <v>1598</v>
      </c>
      <c r="AQ34" s="829"/>
      <c r="AR34" s="829"/>
      <c r="AS34" s="829"/>
      <c r="AT34" s="829"/>
      <c r="AU34" s="829">
        <v>1598</v>
      </c>
      <c r="AV34" s="829"/>
      <c r="AW34" s="829"/>
      <c r="AX34" s="829"/>
      <c r="AY34" s="829"/>
      <c r="AZ34" s="830" t="s">
        <v>565</v>
      </c>
      <c r="BA34" s="830"/>
      <c r="BB34" s="830"/>
      <c r="BC34" s="830"/>
      <c r="BD34" s="830"/>
      <c r="BE34" s="831" t="s">
        <v>396</v>
      </c>
      <c r="BF34" s="831"/>
      <c r="BG34" s="831"/>
      <c r="BH34" s="831"/>
      <c r="BI34" s="832"/>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4"/>
      <c r="R50" s="835"/>
      <c r="S50" s="835"/>
      <c r="T50" s="835"/>
      <c r="U50" s="835"/>
      <c r="V50" s="835"/>
      <c r="W50" s="835"/>
      <c r="X50" s="835"/>
      <c r="Y50" s="835"/>
      <c r="Z50" s="835"/>
      <c r="AA50" s="835"/>
      <c r="AB50" s="835"/>
      <c r="AC50" s="835"/>
      <c r="AD50" s="835"/>
      <c r="AE50" s="836"/>
      <c r="AF50" s="755"/>
      <c r="AG50" s="756"/>
      <c r="AH50" s="756"/>
      <c r="AI50" s="756"/>
      <c r="AJ50" s="75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4"/>
      <c r="R51" s="835"/>
      <c r="S51" s="835"/>
      <c r="T51" s="835"/>
      <c r="U51" s="835"/>
      <c r="V51" s="835"/>
      <c r="W51" s="835"/>
      <c r="X51" s="835"/>
      <c r="Y51" s="835"/>
      <c r="Z51" s="835"/>
      <c r="AA51" s="835"/>
      <c r="AB51" s="835"/>
      <c r="AC51" s="835"/>
      <c r="AD51" s="835"/>
      <c r="AE51" s="836"/>
      <c r="AF51" s="755"/>
      <c r="AG51" s="756"/>
      <c r="AH51" s="756"/>
      <c r="AI51" s="756"/>
      <c r="AJ51" s="75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4"/>
      <c r="R52" s="835"/>
      <c r="S52" s="835"/>
      <c r="T52" s="835"/>
      <c r="U52" s="835"/>
      <c r="V52" s="835"/>
      <c r="W52" s="835"/>
      <c r="X52" s="835"/>
      <c r="Y52" s="835"/>
      <c r="Z52" s="835"/>
      <c r="AA52" s="835"/>
      <c r="AB52" s="835"/>
      <c r="AC52" s="835"/>
      <c r="AD52" s="835"/>
      <c r="AE52" s="836"/>
      <c r="AF52" s="755"/>
      <c r="AG52" s="756"/>
      <c r="AH52" s="756"/>
      <c r="AI52" s="756"/>
      <c r="AJ52" s="75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4"/>
      <c r="R53" s="835"/>
      <c r="S53" s="835"/>
      <c r="T53" s="835"/>
      <c r="U53" s="835"/>
      <c r="V53" s="835"/>
      <c r="W53" s="835"/>
      <c r="X53" s="835"/>
      <c r="Y53" s="835"/>
      <c r="Z53" s="835"/>
      <c r="AA53" s="835"/>
      <c r="AB53" s="835"/>
      <c r="AC53" s="835"/>
      <c r="AD53" s="835"/>
      <c r="AE53" s="836"/>
      <c r="AF53" s="755"/>
      <c r="AG53" s="756"/>
      <c r="AH53" s="756"/>
      <c r="AI53" s="756"/>
      <c r="AJ53" s="75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4"/>
      <c r="R54" s="835"/>
      <c r="S54" s="835"/>
      <c r="T54" s="835"/>
      <c r="U54" s="835"/>
      <c r="V54" s="835"/>
      <c r="W54" s="835"/>
      <c r="X54" s="835"/>
      <c r="Y54" s="835"/>
      <c r="Z54" s="835"/>
      <c r="AA54" s="835"/>
      <c r="AB54" s="835"/>
      <c r="AC54" s="835"/>
      <c r="AD54" s="835"/>
      <c r="AE54" s="836"/>
      <c r="AF54" s="755"/>
      <c r="AG54" s="756"/>
      <c r="AH54" s="756"/>
      <c r="AI54" s="756"/>
      <c r="AJ54" s="75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4"/>
      <c r="R55" s="835"/>
      <c r="S55" s="835"/>
      <c r="T55" s="835"/>
      <c r="U55" s="835"/>
      <c r="V55" s="835"/>
      <c r="W55" s="835"/>
      <c r="X55" s="835"/>
      <c r="Y55" s="835"/>
      <c r="Z55" s="835"/>
      <c r="AA55" s="835"/>
      <c r="AB55" s="835"/>
      <c r="AC55" s="835"/>
      <c r="AD55" s="835"/>
      <c r="AE55" s="836"/>
      <c r="AF55" s="755"/>
      <c r="AG55" s="756"/>
      <c r="AH55" s="756"/>
      <c r="AI55" s="756"/>
      <c r="AJ55" s="75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4"/>
      <c r="R56" s="835"/>
      <c r="S56" s="835"/>
      <c r="T56" s="835"/>
      <c r="U56" s="835"/>
      <c r="V56" s="835"/>
      <c r="W56" s="835"/>
      <c r="X56" s="835"/>
      <c r="Y56" s="835"/>
      <c r="Z56" s="835"/>
      <c r="AA56" s="835"/>
      <c r="AB56" s="835"/>
      <c r="AC56" s="835"/>
      <c r="AD56" s="835"/>
      <c r="AE56" s="836"/>
      <c r="AF56" s="755"/>
      <c r="AG56" s="756"/>
      <c r="AH56" s="756"/>
      <c r="AI56" s="756"/>
      <c r="AJ56" s="75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4"/>
      <c r="R57" s="835"/>
      <c r="S57" s="835"/>
      <c r="T57" s="835"/>
      <c r="U57" s="835"/>
      <c r="V57" s="835"/>
      <c r="W57" s="835"/>
      <c r="X57" s="835"/>
      <c r="Y57" s="835"/>
      <c r="Z57" s="835"/>
      <c r="AA57" s="835"/>
      <c r="AB57" s="835"/>
      <c r="AC57" s="835"/>
      <c r="AD57" s="835"/>
      <c r="AE57" s="836"/>
      <c r="AF57" s="755"/>
      <c r="AG57" s="756"/>
      <c r="AH57" s="756"/>
      <c r="AI57" s="756"/>
      <c r="AJ57" s="75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4"/>
      <c r="R58" s="835"/>
      <c r="S58" s="835"/>
      <c r="T58" s="835"/>
      <c r="U58" s="835"/>
      <c r="V58" s="835"/>
      <c r="W58" s="835"/>
      <c r="X58" s="835"/>
      <c r="Y58" s="835"/>
      <c r="Z58" s="835"/>
      <c r="AA58" s="835"/>
      <c r="AB58" s="835"/>
      <c r="AC58" s="835"/>
      <c r="AD58" s="835"/>
      <c r="AE58" s="836"/>
      <c r="AF58" s="755"/>
      <c r="AG58" s="756"/>
      <c r="AH58" s="756"/>
      <c r="AI58" s="756"/>
      <c r="AJ58" s="75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4"/>
      <c r="R59" s="835"/>
      <c r="S59" s="835"/>
      <c r="T59" s="835"/>
      <c r="U59" s="835"/>
      <c r="V59" s="835"/>
      <c r="W59" s="835"/>
      <c r="X59" s="835"/>
      <c r="Y59" s="835"/>
      <c r="Z59" s="835"/>
      <c r="AA59" s="835"/>
      <c r="AB59" s="835"/>
      <c r="AC59" s="835"/>
      <c r="AD59" s="835"/>
      <c r="AE59" s="836"/>
      <c r="AF59" s="755"/>
      <c r="AG59" s="756"/>
      <c r="AH59" s="756"/>
      <c r="AI59" s="756"/>
      <c r="AJ59" s="75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4"/>
      <c r="R60" s="835"/>
      <c r="S60" s="835"/>
      <c r="T60" s="835"/>
      <c r="U60" s="835"/>
      <c r="V60" s="835"/>
      <c r="W60" s="835"/>
      <c r="X60" s="835"/>
      <c r="Y60" s="835"/>
      <c r="Z60" s="835"/>
      <c r="AA60" s="835"/>
      <c r="AB60" s="835"/>
      <c r="AC60" s="835"/>
      <c r="AD60" s="835"/>
      <c r="AE60" s="836"/>
      <c r="AF60" s="755"/>
      <c r="AG60" s="756"/>
      <c r="AH60" s="756"/>
      <c r="AI60" s="756"/>
      <c r="AJ60" s="75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4"/>
      <c r="R61" s="835"/>
      <c r="S61" s="835"/>
      <c r="T61" s="835"/>
      <c r="U61" s="835"/>
      <c r="V61" s="835"/>
      <c r="W61" s="835"/>
      <c r="X61" s="835"/>
      <c r="Y61" s="835"/>
      <c r="Z61" s="835"/>
      <c r="AA61" s="835"/>
      <c r="AB61" s="835"/>
      <c r="AC61" s="835"/>
      <c r="AD61" s="835"/>
      <c r="AE61" s="836"/>
      <c r="AF61" s="755"/>
      <c r="AG61" s="756"/>
      <c r="AH61" s="756"/>
      <c r="AI61" s="756"/>
      <c r="AJ61" s="75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4"/>
      <c r="R62" s="835"/>
      <c r="S62" s="835"/>
      <c r="T62" s="835"/>
      <c r="U62" s="835"/>
      <c r="V62" s="835"/>
      <c r="W62" s="835"/>
      <c r="X62" s="835"/>
      <c r="Y62" s="835"/>
      <c r="Z62" s="835"/>
      <c r="AA62" s="835"/>
      <c r="AB62" s="835"/>
      <c r="AC62" s="835"/>
      <c r="AD62" s="835"/>
      <c r="AE62" s="836"/>
      <c r="AF62" s="755"/>
      <c r="AG62" s="756"/>
      <c r="AH62" s="756"/>
      <c r="AI62" s="756"/>
      <c r="AJ62" s="75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1593</v>
      </c>
      <c r="AG63" s="843"/>
      <c r="AH63" s="843"/>
      <c r="AI63" s="843"/>
      <c r="AJ63" s="844"/>
      <c r="AK63" s="845"/>
      <c r="AL63" s="840"/>
      <c r="AM63" s="840"/>
      <c r="AN63" s="840"/>
      <c r="AO63" s="840"/>
      <c r="AP63" s="843">
        <v>6169</v>
      </c>
      <c r="AQ63" s="843"/>
      <c r="AR63" s="843"/>
      <c r="AS63" s="843"/>
      <c r="AT63" s="843"/>
      <c r="AU63" s="843">
        <v>4138</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400</v>
      </c>
      <c r="B66" s="730"/>
      <c r="C66" s="730"/>
      <c r="D66" s="730"/>
      <c r="E66" s="730"/>
      <c r="F66" s="730"/>
      <c r="G66" s="730"/>
      <c r="H66" s="730"/>
      <c r="I66" s="730"/>
      <c r="J66" s="730"/>
      <c r="K66" s="730"/>
      <c r="L66" s="730"/>
      <c r="M66" s="730"/>
      <c r="N66" s="730"/>
      <c r="O66" s="730"/>
      <c r="P66" s="731"/>
      <c r="Q66" s="725" t="s">
        <v>380</v>
      </c>
      <c r="R66" s="721"/>
      <c r="S66" s="721"/>
      <c r="T66" s="721"/>
      <c r="U66" s="722"/>
      <c r="V66" s="725" t="s">
        <v>381</v>
      </c>
      <c r="W66" s="721"/>
      <c r="X66" s="721"/>
      <c r="Y66" s="721"/>
      <c r="Z66" s="722"/>
      <c r="AA66" s="725" t="s">
        <v>382</v>
      </c>
      <c r="AB66" s="721"/>
      <c r="AC66" s="721"/>
      <c r="AD66" s="721"/>
      <c r="AE66" s="722"/>
      <c r="AF66" s="853" t="s">
        <v>383</v>
      </c>
      <c r="AG66" s="815"/>
      <c r="AH66" s="815"/>
      <c r="AI66" s="815"/>
      <c r="AJ66" s="854"/>
      <c r="AK66" s="725" t="s">
        <v>384</v>
      </c>
      <c r="AL66" s="730"/>
      <c r="AM66" s="730"/>
      <c r="AN66" s="730"/>
      <c r="AO66" s="731"/>
      <c r="AP66" s="725" t="s">
        <v>385</v>
      </c>
      <c r="AQ66" s="721"/>
      <c r="AR66" s="721"/>
      <c r="AS66" s="721"/>
      <c r="AT66" s="722"/>
      <c r="AU66" s="725" t="s">
        <v>401</v>
      </c>
      <c r="AV66" s="721"/>
      <c r="AW66" s="721"/>
      <c r="AX66" s="721"/>
      <c r="AY66" s="722"/>
      <c r="AZ66" s="725" t="s">
        <v>364</v>
      </c>
      <c r="BA66" s="721"/>
      <c r="BB66" s="721"/>
      <c r="BC66" s="721"/>
      <c r="BD66" s="727"/>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5"/>
      <c r="AG67" s="818"/>
      <c r="AH67" s="818"/>
      <c r="AI67" s="818"/>
      <c r="AJ67" s="856"/>
      <c r="AK67" s="857"/>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553</v>
      </c>
      <c r="C68" s="869"/>
      <c r="D68" s="869"/>
      <c r="E68" s="869"/>
      <c r="F68" s="869"/>
      <c r="G68" s="869"/>
      <c r="H68" s="869"/>
      <c r="I68" s="869"/>
      <c r="J68" s="869"/>
      <c r="K68" s="869"/>
      <c r="L68" s="869"/>
      <c r="M68" s="869"/>
      <c r="N68" s="869"/>
      <c r="O68" s="869"/>
      <c r="P68" s="870"/>
      <c r="Q68" s="871">
        <v>2509</v>
      </c>
      <c r="R68" s="865"/>
      <c r="S68" s="865"/>
      <c r="T68" s="865"/>
      <c r="U68" s="865"/>
      <c r="V68" s="865">
        <v>1850</v>
      </c>
      <c r="W68" s="865"/>
      <c r="X68" s="865"/>
      <c r="Y68" s="865"/>
      <c r="Z68" s="865"/>
      <c r="AA68" s="865">
        <v>660</v>
      </c>
      <c r="AB68" s="865"/>
      <c r="AC68" s="865"/>
      <c r="AD68" s="865"/>
      <c r="AE68" s="865"/>
      <c r="AF68" s="865">
        <v>6821</v>
      </c>
      <c r="AG68" s="865"/>
      <c r="AH68" s="865"/>
      <c r="AI68" s="865"/>
      <c r="AJ68" s="865"/>
      <c r="AK68" s="865" t="s">
        <v>489</v>
      </c>
      <c r="AL68" s="865"/>
      <c r="AM68" s="865"/>
      <c r="AN68" s="865"/>
      <c r="AO68" s="865"/>
      <c r="AP68" s="865">
        <v>2183</v>
      </c>
      <c r="AQ68" s="865"/>
      <c r="AR68" s="865"/>
      <c r="AS68" s="865"/>
      <c r="AT68" s="865"/>
      <c r="AU68" s="865" t="s">
        <v>489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554</v>
      </c>
      <c r="C69" s="873"/>
      <c r="D69" s="873"/>
      <c r="E69" s="873"/>
      <c r="F69" s="873"/>
      <c r="G69" s="873"/>
      <c r="H69" s="873"/>
      <c r="I69" s="873"/>
      <c r="J69" s="873"/>
      <c r="K69" s="873"/>
      <c r="L69" s="873"/>
      <c r="M69" s="873"/>
      <c r="N69" s="873"/>
      <c r="O69" s="873"/>
      <c r="P69" s="874"/>
      <c r="Q69" s="875">
        <v>895</v>
      </c>
      <c r="R69" s="829"/>
      <c r="S69" s="829"/>
      <c r="T69" s="829"/>
      <c r="U69" s="829"/>
      <c r="V69" s="829">
        <v>875</v>
      </c>
      <c r="W69" s="829"/>
      <c r="X69" s="829"/>
      <c r="Y69" s="829"/>
      <c r="Z69" s="829"/>
      <c r="AA69" s="829">
        <f t="shared" ref="AA69:AA72" si="0">Q69-V69</f>
        <v>20</v>
      </c>
      <c r="AB69" s="829"/>
      <c r="AC69" s="829"/>
      <c r="AD69" s="829"/>
      <c r="AE69" s="829"/>
      <c r="AF69" s="829">
        <v>20</v>
      </c>
      <c r="AG69" s="829"/>
      <c r="AH69" s="829"/>
      <c r="AI69" s="829"/>
      <c r="AJ69" s="829"/>
      <c r="AK69" s="829">
        <v>60</v>
      </c>
      <c r="AL69" s="829"/>
      <c r="AM69" s="829"/>
      <c r="AN69" s="829"/>
      <c r="AO69" s="829"/>
      <c r="AP69" s="829" t="s">
        <v>489</v>
      </c>
      <c r="AQ69" s="829"/>
      <c r="AR69" s="829"/>
      <c r="AS69" s="829"/>
      <c r="AT69" s="829"/>
      <c r="AU69" s="829" t="s">
        <v>489</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555</v>
      </c>
      <c r="C70" s="873"/>
      <c r="D70" s="873"/>
      <c r="E70" s="873"/>
      <c r="F70" s="873"/>
      <c r="G70" s="873"/>
      <c r="H70" s="873"/>
      <c r="I70" s="873"/>
      <c r="J70" s="873"/>
      <c r="K70" s="873"/>
      <c r="L70" s="873"/>
      <c r="M70" s="873"/>
      <c r="N70" s="873"/>
      <c r="O70" s="873"/>
      <c r="P70" s="874"/>
      <c r="Q70" s="875">
        <v>404</v>
      </c>
      <c r="R70" s="829"/>
      <c r="S70" s="829"/>
      <c r="T70" s="829"/>
      <c r="U70" s="829"/>
      <c r="V70" s="829">
        <v>341</v>
      </c>
      <c r="W70" s="829"/>
      <c r="X70" s="829"/>
      <c r="Y70" s="829"/>
      <c r="Z70" s="829"/>
      <c r="AA70" s="829">
        <f t="shared" si="0"/>
        <v>63</v>
      </c>
      <c r="AB70" s="829"/>
      <c r="AC70" s="829"/>
      <c r="AD70" s="829"/>
      <c r="AE70" s="829"/>
      <c r="AF70" s="829">
        <v>63</v>
      </c>
      <c r="AG70" s="829"/>
      <c r="AH70" s="829"/>
      <c r="AI70" s="829"/>
      <c r="AJ70" s="829"/>
      <c r="AK70" s="829">
        <v>62</v>
      </c>
      <c r="AL70" s="829"/>
      <c r="AM70" s="829"/>
      <c r="AN70" s="829"/>
      <c r="AO70" s="829"/>
      <c r="AP70" s="829" t="s">
        <v>489</v>
      </c>
      <c r="AQ70" s="829"/>
      <c r="AR70" s="829"/>
      <c r="AS70" s="829"/>
      <c r="AT70" s="829"/>
      <c r="AU70" s="829" t="s">
        <v>489</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556</v>
      </c>
      <c r="C71" s="873"/>
      <c r="D71" s="873"/>
      <c r="E71" s="873"/>
      <c r="F71" s="873"/>
      <c r="G71" s="873"/>
      <c r="H71" s="873"/>
      <c r="I71" s="873"/>
      <c r="J71" s="873"/>
      <c r="K71" s="873"/>
      <c r="L71" s="873"/>
      <c r="M71" s="873"/>
      <c r="N71" s="873"/>
      <c r="O71" s="873"/>
      <c r="P71" s="874"/>
      <c r="Q71" s="875">
        <v>258</v>
      </c>
      <c r="R71" s="829"/>
      <c r="S71" s="829"/>
      <c r="T71" s="829"/>
      <c r="U71" s="829"/>
      <c r="V71" s="829">
        <v>248</v>
      </c>
      <c r="W71" s="829"/>
      <c r="X71" s="829"/>
      <c r="Y71" s="829"/>
      <c r="Z71" s="829"/>
      <c r="AA71" s="829">
        <f t="shared" si="0"/>
        <v>10</v>
      </c>
      <c r="AB71" s="829"/>
      <c r="AC71" s="829"/>
      <c r="AD71" s="829"/>
      <c r="AE71" s="829"/>
      <c r="AF71" s="829">
        <v>10</v>
      </c>
      <c r="AG71" s="829"/>
      <c r="AH71" s="829"/>
      <c r="AI71" s="829"/>
      <c r="AJ71" s="829"/>
      <c r="AK71" s="829">
        <v>15</v>
      </c>
      <c r="AL71" s="829"/>
      <c r="AM71" s="829"/>
      <c r="AN71" s="829"/>
      <c r="AO71" s="829"/>
      <c r="AP71" s="829" t="s">
        <v>489</v>
      </c>
      <c r="AQ71" s="829"/>
      <c r="AR71" s="829"/>
      <c r="AS71" s="829"/>
      <c r="AT71" s="829"/>
      <c r="AU71" s="829" t="s">
        <v>489</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557</v>
      </c>
      <c r="C72" s="873"/>
      <c r="D72" s="873"/>
      <c r="E72" s="873"/>
      <c r="F72" s="873"/>
      <c r="G72" s="873"/>
      <c r="H72" s="873"/>
      <c r="I72" s="873"/>
      <c r="J72" s="873"/>
      <c r="K72" s="873"/>
      <c r="L72" s="873"/>
      <c r="M72" s="873"/>
      <c r="N72" s="873"/>
      <c r="O72" s="873"/>
      <c r="P72" s="874"/>
      <c r="Q72" s="875">
        <v>2313</v>
      </c>
      <c r="R72" s="829"/>
      <c r="S72" s="829"/>
      <c r="T72" s="829"/>
      <c r="U72" s="829"/>
      <c r="V72" s="829">
        <v>2266</v>
      </c>
      <c r="W72" s="829"/>
      <c r="X72" s="829"/>
      <c r="Y72" s="829"/>
      <c r="Z72" s="829"/>
      <c r="AA72" s="829">
        <f t="shared" si="0"/>
        <v>47</v>
      </c>
      <c r="AB72" s="829"/>
      <c r="AC72" s="829"/>
      <c r="AD72" s="829"/>
      <c r="AE72" s="829"/>
      <c r="AF72" s="829">
        <v>47</v>
      </c>
      <c r="AG72" s="829"/>
      <c r="AH72" s="829"/>
      <c r="AI72" s="829"/>
      <c r="AJ72" s="829"/>
      <c r="AK72" s="829">
        <v>131</v>
      </c>
      <c r="AL72" s="829"/>
      <c r="AM72" s="829"/>
      <c r="AN72" s="829"/>
      <c r="AO72" s="829"/>
      <c r="AP72" s="829">
        <v>1250</v>
      </c>
      <c r="AQ72" s="829"/>
      <c r="AR72" s="829"/>
      <c r="AS72" s="829"/>
      <c r="AT72" s="829"/>
      <c r="AU72" s="829">
        <v>1</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558</v>
      </c>
      <c r="C73" s="873"/>
      <c r="D73" s="873"/>
      <c r="E73" s="873"/>
      <c r="F73" s="873"/>
      <c r="G73" s="873"/>
      <c r="H73" s="873"/>
      <c r="I73" s="873"/>
      <c r="J73" s="873"/>
      <c r="K73" s="873"/>
      <c r="L73" s="873"/>
      <c r="M73" s="873"/>
      <c r="N73" s="873"/>
      <c r="O73" s="873"/>
      <c r="P73" s="874"/>
      <c r="Q73" s="875">
        <v>5908</v>
      </c>
      <c r="R73" s="829"/>
      <c r="S73" s="829"/>
      <c r="T73" s="829"/>
      <c r="U73" s="829"/>
      <c r="V73" s="829">
        <v>3386</v>
      </c>
      <c r="W73" s="829"/>
      <c r="X73" s="829"/>
      <c r="Y73" s="829"/>
      <c r="Z73" s="829"/>
      <c r="AA73" s="829">
        <f>Q73-V73</f>
        <v>2522</v>
      </c>
      <c r="AB73" s="829"/>
      <c r="AC73" s="829"/>
      <c r="AD73" s="829"/>
      <c r="AE73" s="829"/>
      <c r="AF73" s="829">
        <v>2522</v>
      </c>
      <c r="AG73" s="829"/>
      <c r="AH73" s="829"/>
      <c r="AI73" s="829"/>
      <c r="AJ73" s="829"/>
      <c r="AK73" s="829" t="s">
        <v>489</v>
      </c>
      <c r="AL73" s="829"/>
      <c r="AM73" s="829"/>
      <c r="AN73" s="829"/>
      <c r="AO73" s="829"/>
      <c r="AP73" s="829" t="s">
        <v>489</v>
      </c>
      <c r="AQ73" s="829"/>
      <c r="AR73" s="829"/>
      <c r="AS73" s="829"/>
      <c r="AT73" s="829"/>
      <c r="AU73" s="829" t="s">
        <v>489</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559</v>
      </c>
      <c r="C74" s="873"/>
      <c r="D74" s="873"/>
      <c r="E74" s="873"/>
      <c r="F74" s="873"/>
      <c r="G74" s="873"/>
      <c r="H74" s="873"/>
      <c r="I74" s="873"/>
      <c r="J74" s="873"/>
      <c r="K74" s="873"/>
      <c r="L74" s="873"/>
      <c r="M74" s="873"/>
      <c r="N74" s="873"/>
      <c r="O74" s="873"/>
      <c r="P74" s="874"/>
      <c r="Q74" s="875">
        <v>127</v>
      </c>
      <c r="R74" s="829"/>
      <c r="S74" s="829"/>
      <c r="T74" s="829"/>
      <c r="U74" s="829"/>
      <c r="V74" s="829">
        <v>122</v>
      </c>
      <c r="W74" s="829"/>
      <c r="X74" s="829"/>
      <c r="Y74" s="829"/>
      <c r="Z74" s="829"/>
      <c r="AA74" s="829">
        <f t="shared" ref="AA74:AA77" si="1">Q74-V74</f>
        <v>5</v>
      </c>
      <c r="AB74" s="829"/>
      <c r="AC74" s="829"/>
      <c r="AD74" s="829"/>
      <c r="AE74" s="829"/>
      <c r="AF74" s="829">
        <v>5</v>
      </c>
      <c r="AG74" s="829"/>
      <c r="AH74" s="829"/>
      <c r="AI74" s="829"/>
      <c r="AJ74" s="829"/>
      <c r="AK74" s="829">
        <v>10</v>
      </c>
      <c r="AL74" s="829"/>
      <c r="AM74" s="829"/>
      <c r="AN74" s="829"/>
      <c r="AO74" s="829"/>
      <c r="AP74" s="829" t="s">
        <v>489</v>
      </c>
      <c r="AQ74" s="829"/>
      <c r="AR74" s="829"/>
      <c r="AS74" s="829"/>
      <c r="AT74" s="829"/>
      <c r="AU74" s="829" t="s">
        <v>489</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560</v>
      </c>
      <c r="C75" s="873"/>
      <c r="D75" s="873"/>
      <c r="E75" s="873"/>
      <c r="F75" s="873"/>
      <c r="G75" s="873"/>
      <c r="H75" s="873"/>
      <c r="I75" s="873"/>
      <c r="J75" s="873"/>
      <c r="K75" s="873"/>
      <c r="L75" s="873"/>
      <c r="M75" s="873"/>
      <c r="N75" s="873"/>
      <c r="O75" s="873"/>
      <c r="P75" s="874"/>
      <c r="Q75" s="876">
        <v>617</v>
      </c>
      <c r="R75" s="877"/>
      <c r="S75" s="877"/>
      <c r="T75" s="877"/>
      <c r="U75" s="833"/>
      <c r="V75" s="878">
        <v>567</v>
      </c>
      <c r="W75" s="877"/>
      <c r="X75" s="877"/>
      <c r="Y75" s="877"/>
      <c r="Z75" s="833"/>
      <c r="AA75" s="829">
        <v>51</v>
      </c>
      <c r="AB75" s="829"/>
      <c r="AC75" s="829"/>
      <c r="AD75" s="829"/>
      <c r="AE75" s="829"/>
      <c r="AF75" s="878">
        <v>51</v>
      </c>
      <c r="AG75" s="877"/>
      <c r="AH75" s="877"/>
      <c r="AI75" s="877"/>
      <c r="AJ75" s="833"/>
      <c r="AK75" s="878">
        <v>39</v>
      </c>
      <c r="AL75" s="877"/>
      <c r="AM75" s="877"/>
      <c r="AN75" s="877"/>
      <c r="AO75" s="833"/>
      <c r="AP75" s="878" t="s">
        <v>489</v>
      </c>
      <c r="AQ75" s="877"/>
      <c r="AR75" s="877"/>
      <c r="AS75" s="877"/>
      <c r="AT75" s="833"/>
      <c r="AU75" s="878" t="s">
        <v>489</v>
      </c>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561</v>
      </c>
      <c r="C76" s="873"/>
      <c r="D76" s="873"/>
      <c r="E76" s="873"/>
      <c r="F76" s="873"/>
      <c r="G76" s="873"/>
      <c r="H76" s="873"/>
      <c r="I76" s="873"/>
      <c r="J76" s="873"/>
      <c r="K76" s="873"/>
      <c r="L76" s="873"/>
      <c r="M76" s="873"/>
      <c r="N76" s="873"/>
      <c r="O76" s="873"/>
      <c r="P76" s="874"/>
      <c r="Q76" s="876">
        <v>177493</v>
      </c>
      <c r="R76" s="877"/>
      <c r="S76" s="877"/>
      <c r="T76" s="877"/>
      <c r="U76" s="833"/>
      <c r="V76" s="878">
        <v>175048</v>
      </c>
      <c r="W76" s="877"/>
      <c r="X76" s="877"/>
      <c r="Y76" s="877"/>
      <c r="Z76" s="833"/>
      <c r="AA76" s="829">
        <f t="shared" si="1"/>
        <v>2445</v>
      </c>
      <c r="AB76" s="829"/>
      <c r="AC76" s="829"/>
      <c r="AD76" s="829"/>
      <c r="AE76" s="829"/>
      <c r="AF76" s="878">
        <v>2442</v>
      </c>
      <c r="AG76" s="877"/>
      <c r="AH76" s="877"/>
      <c r="AI76" s="877"/>
      <c r="AJ76" s="833"/>
      <c r="AK76" s="878">
        <v>6094</v>
      </c>
      <c r="AL76" s="877"/>
      <c r="AM76" s="877"/>
      <c r="AN76" s="877"/>
      <c r="AO76" s="833"/>
      <c r="AP76" s="878" t="s">
        <v>489</v>
      </c>
      <c r="AQ76" s="877"/>
      <c r="AR76" s="877"/>
      <c r="AS76" s="877"/>
      <c r="AT76" s="833"/>
      <c r="AU76" s="878" t="s">
        <v>489</v>
      </c>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t="s">
        <v>562</v>
      </c>
      <c r="C77" s="873"/>
      <c r="D77" s="873"/>
      <c r="E77" s="873"/>
      <c r="F77" s="873"/>
      <c r="G77" s="873"/>
      <c r="H77" s="873"/>
      <c r="I77" s="873"/>
      <c r="J77" s="873"/>
      <c r="K77" s="873"/>
      <c r="L77" s="873"/>
      <c r="M77" s="873"/>
      <c r="N77" s="873"/>
      <c r="O77" s="873"/>
      <c r="P77" s="874"/>
      <c r="Q77" s="876">
        <v>4794</v>
      </c>
      <c r="R77" s="877"/>
      <c r="S77" s="877"/>
      <c r="T77" s="877"/>
      <c r="U77" s="833"/>
      <c r="V77" s="878">
        <v>4626</v>
      </c>
      <c r="W77" s="877"/>
      <c r="X77" s="877"/>
      <c r="Y77" s="877"/>
      <c r="Z77" s="833"/>
      <c r="AA77" s="829">
        <f t="shared" si="1"/>
        <v>168</v>
      </c>
      <c r="AB77" s="829"/>
      <c r="AC77" s="829"/>
      <c r="AD77" s="829"/>
      <c r="AE77" s="829"/>
      <c r="AF77" s="878">
        <v>168</v>
      </c>
      <c r="AG77" s="877"/>
      <c r="AH77" s="877"/>
      <c r="AI77" s="877"/>
      <c r="AJ77" s="833"/>
      <c r="AK77" s="878">
        <v>183</v>
      </c>
      <c r="AL77" s="877"/>
      <c r="AM77" s="877"/>
      <c r="AN77" s="877"/>
      <c r="AO77" s="833"/>
      <c r="AP77" s="878">
        <v>1891</v>
      </c>
      <c r="AQ77" s="877"/>
      <c r="AR77" s="877"/>
      <c r="AS77" s="877"/>
      <c r="AT77" s="833"/>
      <c r="AU77" s="878">
        <v>33</v>
      </c>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12149</v>
      </c>
      <c r="AG88" s="843"/>
      <c r="AH88" s="843"/>
      <c r="AI88" s="843"/>
      <c r="AJ88" s="843"/>
      <c r="AK88" s="840"/>
      <c r="AL88" s="840"/>
      <c r="AM88" s="840"/>
      <c r="AN88" s="840"/>
      <c r="AO88" s="840"/>
      <c r="AP88" s="843">
        <v>5324</v>
      </c>
      <c r="AQ88" s="843"/>
      <c r="AR88" s="843"/>
      <c r="AS88" s="843"/>
      <c r="AT88" s="843"/>
      <c r="AU88" s="843">
        <v>34</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50</v>
      </c>
      <c r="CS102" s="851"/>
      <c r="CT102" s="851"/>
      <c r="CU102" s="851"/>
      <c r="CV102" s="890"/>
      <c r="CW102" s="889" t="s">
        <v>489</v>
      </c>
      <c r="CX102" s="851"/>
      <c r="CY102" s="851"/>
      <c r="CZ102" s="851"/>
      <c r="DA102" s="890"/>
      <c r="DB102" s="889" t="s">
        <v>489</v>
      </c>
      <c r="DC102" s="851"/>
      <c r="DD102" s="851"/>
      <c r="DE102" s="851"/>
      <c r="DF102" s="890"/>
      <c r="DG102" s="889" t="s">
        <v>489</v>
      </c>
      <c r="DH102" s="851"/>
      <c r="DI102" s="851"/>
      <c r="DJ102" s="851"/>
      <c r="DK102" s="890"/>
      <c r="DL102" s="889">
        <v>45</v>
      </c>
      <c r="DM102" s="851"/>
      <c r="DN102" s="851"/>
      <c r="DO102" s="851"/>
      <c r="DP102" s="890"/>
      <c r="DQ102" s="889">
        <v>14</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411</v>
      </c>
      <c r="AB109" s="892"/>
      <c r="AC109" s="892"/>
      <c r="AD109" s="892"/>
      <c r="AE109" s="893"/>
      <c r="AF109" s="891" t="s">
        <v>412</v>
      </c>
      <c r="AG109" s="892"/>
      <c r="AH109" s="892"/>
      <c r="AI109" s="892"/>
      <c r="AJ109" s="893"/>
      <c r="AK109" s="891" t="s">
        <v>294</v>
      </c>
      <c r="AL109" s="892"/>
      <c r="AM109" s="892"/>
      <c r="AN109" s="892"/>
      <c r="AO109" s="893"/>
      <c r="AP109" s="891" t="s">
        <v>413</v>
      </c>
      <c r="AQ109" s="892"/>
      <c r="AR109" s="892"/>
      <c r="AS109" s="892"/>
      <c r="AT109" s="894"/>
      <c r="AU109" s="911" t="s">
        <v>410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411</v>
      </c>
      <c r="BR109" s="892"/>
      <c r="BS109" s="892"/>
      <c r="BT109" s="892"/>
      <c r="BU109" s="893"/>
      <c r="BV109" s="891" t="s">
        <v>412</v>
      </c>
      <c r="BW109" s="892"/>
      <c r="BX109" s="892"/>
      <c r="BY109" s="892"/>
      <c r="BZ109" s="893"/>
      <c r="CA109" s="891" t="s">
        <v>294</v>
      </c>
      <c r="CB109" s="892"/>
      <c r="CC109" s="892"/>
      <c r="CD109" s="892"/>
      <c r="CE109" s="893"/>
      <c r="CF109" s="912" t="s">
        <v>413</v>
      </c>
      <c r="CG109" s="912"/>
      <c r="CH109" s="912"/>
      <c r="CI109" s="912"/>
      <c r="CJ109" s="912"/>
      <c r="CK109" s="891" t="s">
        <v>414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411</v>
      </c>
      <c r="DH109" s="892"/>
      <c r="DI109" s="892"/>
      <c r="DJ109" s="892"/>
      <c r="DK109" s="893"/>
      <c r="DL109" s="891" t="s">
        <v>412</v>
      </c>
      <c r="DM109" s="892"/>
      <c r="DN109" s="892"/>
      <c r="DO109" s="892"/>
      <c r="DP109" s="893"/>
      <c r="DQ109" s="891" t="s">
        <v>294</v>
      </c>
      <c r="DR109" s="892"/>
      <c r="DS109" s="892"/>
      <c r="DT109" s="892"/>
      <c r="DU109" s="893"/>
      <c r="DV109" s="891" t="s">
        <v>413</v>
      </c>
      <c r="DW109" s="892"/>
      <c r="DX109" s="892"/>
      <c r="DY109" s="892"/>
      <c r="DZ109" s="894"/>
    </row>
    <row r="110" spans="1:131" s="230" customFormat="1" ht="26.25" customHeight="1" x14ac:dyDescent="0.15">
      <c r="A110" s="895" t="s">
        <v>415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577657</v>
      </c>
      <c r="AB110" s="899"/>
      <c r="AC110" s="899"/>
      <c r="AD110" s="899"/>
      <c r="AE110" s="900"/>
      <c r="AF110" s="901">
        <v>597186</v>
      </c>
      <c r="AG110" s="899"/>
      <c r="AH110" s="899"/>
      <c r="AI110" s="899"/>
      <c r="AJ110" s="900"/>
      <c r="AK110" s="901">
        <v>573610</v>
      </c>
      <c r="AL110" s="899"/>
      <c r="AM110" s="899"/>
      <c r="AN110" s="899"/>
      <c r="AO110" s="900"/>
      <c r="AP110" s="902">
        <v>15.7</v>
      </c>
      <c r="AQ110" s="903"/>
      <c r="AR110" s="903"/>
      <c r="AS110" s="903"/>
      <c r="AT110" s="904"/>
      <c r="AU110" s="905" t="s">
        <v>69</v>
      </c>
      <c r="AV110" s="906"/>
      <c r="AW110" s="906"/>
      <c r="AX110" s="906"/>
      <c r="AY110" s="906"/>
      <c r="AZ110" s="928" t="s">
        <v>416</v>
      </c>
      <c r="BA110" s="896"/>
      <c r="BB110" s="896"/>
      <c r="BC110" s="896"/>
      <c r="BD110" s="896"/>
      <c r="BE110" s="896"/>
      <c r="BF110" s="896"/>
      <c r="BG110" s="896"/>
      <c r="BH110" s="896"/>
      <c r="BI110" s="896"/>
      <c r="BJ110" s="896"/>
      <c r="BK110" s="896"/>
      <c r="BL110" s="896"/>
      <c r="BM110" s="896"/>
      <c r="BN110" s="896"/>
      <c r="BO110" s="896"/>
      <c r="BP110" s="897"/>
      <c r="BQ110" s="929">
        <v>6512628</v>
      </c>
      <c r="BR110" s="930"/>
      <c r="BS110" s="930"/>
      <c r="BT110" s="930"/>
      <c r="BU110" s="930"/>
      <c r="BV110" s="930">
        <v>6210108</v>
      </c>
      <c r="BW110" s="930"/>
      <c r="BX110" s="930"/>
      <c r="BY110" s="930"/>
      <c r="BZ110" s="930"/>
      <c r="CA110" s="930">
        <v>5847066</v>
      </c>
      <c r="CB110" s="930"/>
      <c r="CC110" s="930"/>
      <c r="CD110" s="930"/>
      <c r="CE110" s="930"/>
      <c r="CF110" s="943">
        <v>160.30000000000001</v>
      </c>
      <c r="CG110" s="944"/>
      <c r="CH110" s="944"/>
      <c r="CI110" s="944"/>
      <c r="CJ110" s="944"/>
      <c r="CK110" s="945" t="s">
        <v>417</v>
      </c>
      <c r="CL110" s="946"/>
      <c r="CM110" s="928" t="s">
        <v>418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419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420</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422</v>
      </c>
      <c r="B112" s="952"/>
      <c r="C112" s="922" t="s">
        <v>423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424</v>
      </c>
      <c r="BA112" s="922"/>
      <c r="BB112" s="922"/>
      <c r="BC112" s="922"/>
      <c r="BD112" s="922"/>
      <c r="BE112" s="922"/>
      <c r="BF112" s="922"/>
      <c r="BG112" s="922"/>
      <c r="BH112" s="922"/>
      <c r="BI112" s="922"/>
      <c r="BJ112" s="922"/>
      <c r="BK112" s="922"/>
      <c r="BL112" s="922"/>
      <c r="BM112" s="922"/>
      <c r="BN112" s="922"/>
      <c r="BO112" s="922"/>
      <c r="BP112" s="923"/>
      <c r="BQ112" s="924">
        <v>4232629</v>
      </c>
      <c r="BR112" s="925"/>
      <c r="BS112" s="925"/>
      <c r="BT112" s="925"/>
      <c r="BU112" s="925"/>
      <c r="BV112" s="925">
        <v>4290436</v>
      </c>
      <c r="BW112" s="925"/>
      <c r="BX112" s="925"/>
      <c r="BY112" s="925"/>
      <c r="BZ112" s="925"/>
      <c r="CA112" s="925">
        <v>4137269</v>
      </c>
      <c r="CB112" s="925"/>
      <c r="CC112" s="925"/>
      <c r="CD112" s="925"/>
      <c r="CE112" s="925"/>
      <c r="CF112" s="919">
        <v>113.4</v>
      </c>
      <c r="CG112" s="920"/>
      <c r="CH112" s="920"/>
      <c r="CI112" s="920"/>
      <c r="CJ112" s="920"/>
      <c r="CK112" s="947"/>
      <c r="CL112" s="948"/>
      <c r="CM112" s="921" t="s">
        <v>425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430220</v>
      </c>
      <c r="AB113" s="937"/>
      <c r="AC113" s="937"/>
      <c r="AD113" s="937"/>
      <c r="AE113" s="938"/>
      <c r="AF113" s="939">
        <v>426013</v>
      </c>
      <c r="AG113" s="937"/>
      <c r="AH113" s="937"/>
      <c r="AI113" s="937"/>
      <c r="AJ113" s="938"/>
      <c r="AK113" s="939">
        <v>431258</v>
      </c>
      <c r="AL113" s="937"/>
      <c r="AM113" s="937"/>
      <c r="AN113" s="937"/>
      <c r="AO113" s="938"/>
      <c r="AP113" s="940">
        <v>11.8</v>
      </c>
      <c r="AQ113" s="941"/>
      <c r="AR113" s="941"/>
      <c r="AS113" s="941"/>
      <c r="AT113" s="942"/>
      <c r="AU113" s="907"/>
      <c r="AV113" s="908"/>
      <c r="AW113" s="908"/>
      <c r="AX113" s="908"/>
      <c r="AY113" s="908"/>
      <c r="AZ113" s="921" t="s">
        <v>427</v>
      </c>
      <c r="BA113" s="922"/>
      <c r="BB113" s="922"/>
      <c r="BC113" s="922"/>
      <c r="BD113" s="922"/>
      <c r="BE113" s="922"/>
      <c r="BF113" s="922"/>
      <c r="BG113" s="922"/>
      <c r="BH113" s="922"/>
      <c r="BI113" s="922"/>
      <c r="BJ113" s="922"/>
      <c r="BK113" s="922"/>
      <c r="BL113" s="922"/>
      <c r="BM113" s="922"/>
      <c r="BN113" s="922"/>
      <c r="BO113" s="922"/>
      <c r="BP113" s="923"/>
      <c r="BQ113" s="924">
        <v>103658</v>
      </c>
      <c r="BR113" s="925"/>
      <c r="BS113" s="925"/>
      <c r="BT113" s="925"/>
      <c r="BU113" s="925"/>
      <c r="BV113" s="925">
        <v>69384</v>
      </c>
      <c r="BW113" s="925"/>
      <c r="BX113" s="925"/>
      <c r="BY113" s="925"/>
      <c r="BZ113" s="925"/>
      <c r="CA113" s="925">
        <v>34674</v>
      </c>
      <c r="CB113" s="925"/>
      <c r="CC113" s="925"/>
      <c r="CD113" s="925"/>
      <c r="CE113" s="925"/>
      <c r="CF113" s="919">
        <v>1</v>
      </c>
      <c r="CG113" s="920"/>
      <c r="CH113" s="920"/>
      <c r="CI113" s="920"/>
      <c r="CJ113" s="920"/>
      <c r="CK113" s="947"/>
      <c r="CL113" s="948"/>
      <c r="CM113" s="921" t="s">
        <v>428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35375</v>
      </c>
      <c r="AB114" s="958"/>
      <c r="AC114" s="958"/>
      <c r="AD114" s="958"/>
      <c r="AE114" s="959"/>
      <c r="AF114" s="960">
        <v>35516</v>
      </c>
      <c r="AG114" s="958"/>
      <c r="AH114" s="958"/>
      <c r="AI114" s="958"/>
      <c r="AJ114" s="959"/>
      <c r="AK114" s="960">
        <v>38477</v>
      </c>
      <c r="AL114" s="958"/>
      <c r="AM114" s="958"/>
      <c r="AN114" s="958"/>
      <c r="AO114" s="959"/>
      <c r="AP114" s="961">
        <v>1.1000000000000001</v>
      </c>
      <c r="AQ114" s="962"/>
      <c r="AR114" s="962"/>
      <c r="AS114" s="962"/>
      <c r="AT114" s="963"/>
      <c r="AU114" s="907"/>
      <c r="AV114" s="908"/>
      <c r="AW114" s="908"/>
      <c r="AX114" s="908"/>
      <c r="AY114" s="908"/>
      <c r="AZ114" s="921" t="s">
        <v>430</v>
      </c>
      <c r="BA114" s="922"/>
      <c r="BB114" s="922"/>
      <c r="BC114" s="922"/>
      <c r="BD114" s="922"/>
      <c r="BE114" s="922"/>
      <c r="BF114" s="922"/>
      <c r="BG114" s="922"/>
      <c r="BH114" s="922"/>
      <c r="BI114" s="922"/>
      <c r="BJ114" s="922"/>
      <c r="BK114" s="922"/>
      <c r="BL114" s="922"/>
      <c r="BM114" s="922"/>
      <c r="BN114" s="922"/>
      <c r="BO114" s="922"/>
      <c r="BP114" s="923"/>
      <c r="BQ114" s="924">
        <v>684147</v>
      </c>
      <c r="BR114" s="925"/>
      <c r="BS114" s="925"/>
      <c r="BT114" s="925"/>
      <c r="BU114" s="925"/>
      <c r="BV114" s="925">
        <v>632344</v>
      </c>
      <c r="BW114" s="925"/>
      <c r="BX114" s="925"/>
      <c r="BY114" s="925"/>
      <c r="BZ114" s="925"/>
      <c r="CA114" s="925">
        <v>615454</v>
      </c>
      <c r="CB114" s="925"/>
      <c r="CC114" s="925"/>
      <c r="CD114" s="925"/>
      <c r="CE114" s="925"/>
      <c r="CF114" s="919">
        <v>16.899999999999999</v>
      </c>
      <c r="CG114" s="920"/>
      <c r="CH114" s="920"/>
      <c r="CI114" s="920"/>
      <c r="CJ114" s="920"/>
      <c r="CK114" s="947"/>
      <c r="CL114" s="948"/>
      <c r="CM114" s="921" t="s">
        <v>431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2484</v>
      </c>
      <c r="AB115" s="937"/>
      <c r="AC115" s="937"/>
      <c r="AD115" s="937"/>
      <c r="AE115" s="938"/>
      <c r="AF115" s="939">
        <v>1330</v>
      </c>
      <c r="AG115" s="937"/>
      <c r="AH115" s="937"/>
      <c r="AI115" s="937"/>
      <c r="AJ115" s="938"/>
      <c r="AK115" s="939">
        <v>594</v>
      </c>
      <c r="AL115" s="937"/>
      <c r="AM115" s="937"/>
      <c r="AN115" s="937"/>
      <c r="AO115" s="938"/>
      <c r="AP115" s="940">
        <v>0</v>
      </c>
      <c r="AQ115" s="941"/>
      <c r="AR115" s="941"/>
      <c r="AS115" s="941"/>
      <c r="AT115" s="942"/>
      <c r="AU115" s="907"/>
      <c r="AV115" s="908"/>
      <c r="AW115" s="908"/>
      <c r="AX115" s="908"/>
      <c r="AY115" s="908"/>
      <c r="AZ115" s="921" t="s">
        <v>433</v>
      </c>
      <c r="BA115" s="922"/>
      <c r="BB115" s="922"/>
      <c r="BC115" s="922"/>
      <c r="BD115" s="922"/>
      <c r="BE115" s="922"/>
      <c r="BF115" s="922"/>
      <c r="BG115" s="922"/>
      <c r="BH115" s="922"/>
      <c r="BI115" s="922"/>
      <c r="BJ115" s="922"/>
      <c r="BK115" s="922"/>
      <c r="BL115" s="922"/>
      <c r="BM115" s="922"/>
      <c r="BN115" s="922"/>
      <c r="BO115" s="922"/>
      <c r="BP115" s="923"/>
      <c r="BQ115" s="924">
        <v>22500</v>
      </c>
      <c r="BR115" s="925"/>
      <c r="BS115" s="925"/>
      <c r="BT115" s="925"/>
      <c r="BU115" s="925"/>
      <c r="BV115" s="925">
        <v>18000</v>
      </c>
      <c r="BW115" s="925"/>
      <c r="BX115" s="925"/>
      <c r="BY115" s="925"/>
      <c r="BZ115" s="925"/>
      <c r="CA115" s="925">
        <v>13500</v>
      </c>
      <c r="CB115" s="925"/>
      <c r="CC115" s="925"/>
      <c r="CD115" s="925"/>
      <c r="CE115" s="925"/>
      <c r="CF115" s="919">
        <v>0.4</v>
      </c>
      <c r="CG115" s="920"/>
      <c r="CH115" s="920"/>
      <c r="CI115" s="920"/>
      <c r="CJ115" s="920"/>
      <c r="CK115" s="947"/>
      <c r="CL115" s="948"/>
      <c r="CM115" s="921" t="s">
        <v>434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436</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438</v>
      </c>
      <c r="Z117" s="893"/>
      <c r="AA117" s="977">
        <v>1045736</v>
      </c>
      <c r="AB117" s="978"/>
      <c r="AC117" s="978"/>
      <c r="AD117" s="978"/>
      <c r="AE117" s="979"/>
      <c r="AF117" s="980">
        <v>1060045</v>
      </c>
      <c r="AG117" s="978"/>
      <c r="AH117" s="978"/>
      <c r="AI117" s="978"/>
      <c r="AJ117" s="979"/>
      <c r="AK117" s="980">
        <v>1043939</v>
      </c>
      <c r="AL117" s="978"/>
      <c r="AM117" s="978"/>
      <c r="AN117" s="978"/>
      <c r="AO117" s="979"/>
      <c r="AP117" s="981"/>
      <c r="AQ117" s="982"/>
      <c r="AR117" s="982"/>
      <c r="AS117" s="982"/>
      <c r="AT117" s="983"/>
      <c r="AU117" s="907"/>
      <c r="AV117" s="908"/>
      <c r="AW117" s="908"/>
      <c r="AX117" s="908"/>
      <c r="AY117" s="908"/>
      <c r="AZ117" s="973" t="s">
        <v>439</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411</v>
      </c>
      <c r="AB118" s="892"/>
      <c r="AC118" s="892"/>
      <c r="AD118" s="892"/>
      <c r="AE118" s="893"/>
      <c r="AF118" s="891" t="s">
        <v>412</v>
      </c>
      <c r="AG118" s="892"/>
      <c r="AH118" s="892"/>
      <c r="AI118" s="892"/>
      <c r="AJ118" s="893"/>
      <c r="AK118" s="891" t="s">
        <v>294</v>
      </c>
      <c r="AL118" s="892"/>
      <c r="AM118" s="892"/>
      <c r="AN118" s="892"/>
      <c r="AO118" s="893"/>
      <c r="AP118" s="969" t="s">
        <v>413</v>
      </c>
      <c r="AQ118" s="970"/>
      <c r="AR118" s="970"/>
      <c r="AS118" s="970"/>
      <c r="AT118" s="971"/>
      <c r="AU118" s="907"/>
      <c r="AV118" s="908"/>
      <c r="AW118" s="908"/>
      <c r="AX118" s="908"/>
      <c r="AY118" s="908"/>
      <c r="AZ118" s="972" t="s">
        <v>441</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61" t="s">
        <v>417</v>
      </c>
      <c r="B119" s="946"/>
      <c r="C119" s="928" t="s">
        <v>418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443</v>
      </c>
      <c r="BP119" s="1004"/>
      <c r="BQ119" s="998">
        <v>11555562</v>
      </c>
      <c r="BR119" s="999"/>
      <c r="BS119" s="999"/>
      <c r="BT119" s="999"/>
      <c r="BU119" s="999"/>
      <c r="BV119" s="999">
        <v>11220272</v>
      </c>
      <c r="BW119" s="999"/>
      <c r="BX119" s="999"/>
      <c r="BY119" s="999"/>
      <c r="BZ119" s="999"/>
      <c r="CA119" s="999">
        <v>10647963</v>
      </c>
      <c r="CB119" s="999"/>
      <c r="CC119" s="999"/>
      <c r="CD119" s="999"/>
      <c r="CE119" s="999"/>
      <c r="CF119" s="1000"/>
      <c r="CG119" s="1001"/>
      <c r="CH119" s="1001"/>
      <c r="CI119" s="1001"/>
      <c r="CJ119" s="1002"/>
      <c r="CK119" s="949"/>
      <c r="CL119" s="950"/>
      <c r="CM119" s="972" t="s">
        <v>444</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62"/>
      <c r="B120" s="948"/>
      <c r="C120" s="921" t="s">
        <v>421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445</v>
      </c>
      <c r="AV120" s="991"/>
      <c r="AW120" s="991"/>
      <c r="AX120" s="991"/>
      <c r="AY120" s="992"/>
      <c r="AZ120" s="928" t="s">
        <v>446</v>
      </c>
      <c r="BA120" s="896"/>
      <c r="BB120" s="896"/>
      <c r="BC120" s="896"/>
      <c r="BD120" s="896"/>
      <c r="BE120" s="896"/>
      <c r="BF120" s="896"/>
      <c r="BG120" s="896"/>
      <c r="BH120" s="896"/>
      <c r="BI120" s="896"/>
      <c r="BJ120" s="896"/>
      <c r="BK120" s="896"/>
      <c r="BL120" s="896"/>
      <c r="BM120" s="896"/>
      <c r="BN120" s="896"/>
      <c r="BO120" s="896"/>
      <c r="BP120" s="897"/>
      <c r="BQ120" s="929">
        <v>4710685</v>
      </c>
      <c r="BR120" s="930"/>
      <c r="BS120" s="930"/>
      <c r="BT120" s="930"/>
      <c r="BU120" s="930"/>
      <c r="BV120" s="930">
        <v>5039626</v>
      </c>
      <c r="BW120" s="930"/>
      <c r="BX120" s="930"/>
      <c r="BY120" s="930"/>
      <c r="BZ120" s="930"/>
      <c r="CA120" s="930">
        <v>5322205</v>
      </c>
      <c r="CB120" s="930"/>
      <c r="CC120" s="930"/>
      <c r="CD120" s="930"/>
      <c r="CE120" s="930"/>
      <c r="CF120" s="943">
        <v>145.9</v>
      </c>
      <c r="CG120" s="944"/>
      <c r="CH120" s="944"/>
      <c r="CI120" s="944"/>
      <c r="CJ120" s="944"/>
      <c r="CK120" s="1005" t="s">
        <v>447</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1796613</v>
      </c>
      <c r="DH120" s="930"/>
      <c r="DI120" s="930"/>
      <c r="DJ120" s="930"/>
      <c r="DK120" s="930"/>
      <c r="DL120" s="930">
        <v>1980136</v>
      </c>
      <c r="DM120" s="930"/>
      <c r="DN120" s="930"/>
      <c r="DO120" s="930"/>
      <c r="DP120" s="930"/>
      <c r="DQ120" s="930">
        <v>2039877</v>
      </c>
      <c r="DR120" s="930"/>
      <c r="DS120" s="930"/>
      <c r="DT120" s="930"/>
      <c r="DU120" s="930"/>
      <c r="DV120" s="931">
        <v>55.9</v>
      </c>
      <c r="DW120" s="931"/>
      <c r="DX120" s="931"/>
      <c r="DY120" s="931"/>
      <c r="DZ120" s="932"/>
    </row>
    <row r="121" spans="1:130" s="230" customFormat="1" ht="26.25" customHeight="1" x14ac:dyDescent="0.15">
      <c r="A121" s="1062"/>
      <c r="B121" s="948"/>
      <c r="C121" s="973" t="s">
        <v>448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1769</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449</v>
      </c>
      <c r="BA121" s="922"/>
      <c r="BB121" s="922"/>
      <c r="BC121" s="922"/>
      <c r="BD121" s="922"/>
      <c r="BE121" s="922"/>
      <c r="BF121" s="922"/>
      <c r="BG121" s="922"/>
      <c r="BH121" s="922"/>
      <c r="BI121" s="922"/>
      <c r="BJ121" s="922"/>
      <c r="BK121" s="922"/>
      <c r="BL121" s="922"/>
      <c r="BM121" s="922"/>
      <c r="BN121" s="922"/>
      <c r="BO121" s="922"/>
      <c r="BP121" s="923"/>
      <c r="BQ121" s="924">
        <v>17920</v>
      </c>
      <c r="BR121" s="925"/>
      <c r="BS121" s="925"/>
      <c r="BT121" s="925"/>
      <c r="BU121" s="925"/>
      <c r="BV121" s="925">
        <v>5311</v>
      </c>
      <c r="BW121" s="925"/>
      <c r="BX121" s="925"/>
      <c r="BY121" s="925"/>
      <c r="BZ121" s="925"/>
      <c r="CA121" s="925" t="s">
        <v>122</v>
      </c>
      <c r="CB121" s="925"/>
      <c r="CC121" s="925"/>
      <c r="CD121" s="925"/>
      <c r="CE121" s="925"/>
      <c r="CF121" s="919" t="s">
        <v>122</v>
      </c>
      <c r="CG121" s="920"/>
      <c r="CH121" s="920"/>
      <c r="CI121" s="920"/>
      <c r="CJ121" s="920"/>
      <c r="CK121" s="1008"/>
      <c r="CL121" s="1009"/>
      <c r="CM121" s="1009"/>
      <c r="CN121" s="1009"/>
      <c r="CO121" s="1010"/>
      <c r="CP121" s="1018" t="s">
        <v>395</v>
      </c>
      <c r="CQ121" s="1019"/>
      <c r="CR121" s="1019"/>
      <c r="CS121" s="1019"/>
      <c r="CT121" s="1019"/>
      <c r="CU121" s="1019"/>
      <c r="CV121" s="1019"/>
      <c r="CW121" s="1019"/>
      <c r="CX121" s="1019"/>
      <c r="CY121" s="1019"/>
      <c r="CZ121" s="1019"/>
      <c r="DA121" s="1019"/>
      <c r="DB121" s="1019"/>
      <c r="DC121" s="1019"/>
      <c r="DD121" s="1019"/>
      <c r="DE121" s="1019"/>
      <c r="DF121" s="1020"/>
      <c r="DG121" s="924">
        <v>1783536</v>
      </c>
      <c r="DH121" s="925"/>
      <c r="DI121" s="925"/>
      <c r="DJ121" s="925"/>
      <c r="DK121" s="925"/>
      <c r="DL121" s="925">
        <v>1697490</v>
      </c>
      <c r="DM121" s="925"/>
      <c r="DN121" s="925"/>
      <c r="DO121" s="925"/>
      <c r="DP121" s="925"/>
      <c r="DQ121" s="925">
        <v>1597773</v>
      </c>
      <c r="DR121" s="925"/>
      <c r="DS121" s="925"/>
      <c r="DT121" s="925"/>
      <c r="DU121" s="925"/>
      <c r="DV121" s="926">
        <v>43.8</v>
      </c>
      <c r="DW121" s="926"/>
      <c r="DX121" s="926"/>
      <c r="DY121" s="926"/>
      <c r="DZ121" s="927"/>
    </row>
    <row r="122" spans="1:130" s="230" customFormat="1" ht="26.25" customHeight="1" x14ac:dyDescent="0.15">
      <c r="A122" s="1062"/>
      <c r="B122" s="948"/>
      <c r="C122" s="921" t="s">
        <v>431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450</v>
      </c>
      <c r="BA122" s="964"/>
      <c r="BB122" s="964"/>
      <c r="BC122" s="964"/>
      <c r="BD122" s="964"/>
      <c r="BE122" s="964"/>
      <c r="BF122" s="964"/>
      <c r="BG122" s="964"/>
      <c r="BH122" s="964"/>
      <c r="BI122" s="964"/>
      <c r="BJ122" s="964"/>
      <c r="BK122" s="964"/>
      <c r="BL122" s="964"/>
      <c r="BM122" s="964"/>
      <c r="BN122" s="964"/>
      <c r="BO122" s="964"/>
      <c r="BP122" s="965"/>
      <c r="BQ122" s="998">
        <v>7933084</v>
      </c>
      <c r="BR122" s="999"/>
      <c r="BS122" s="999"/>
      <c r="BT122" s="999"/>
      <c r="BU122" s="999"/>
      <c r="BV122" s="999">
        <v>7652827</v>
      </c>
      <c r="BW122" s="999"/>
      <c r="BX122" s="999"/>
      <c r="BY122" s="999"/>
      <c r="BZ122" s="999"/>
      <c r="CA122" s="999">
        <v>8016848</v>
      </c>
      <c r="CB122" s="999"/>
      <c r="CC122" s="999"/>
      <c r="CD122" s="999"/>
      <c r="CE122" s="999"/>
      <c r="CF122" s="1016">
        <v>219.8</v>
      </c>
      <c r="CG122" s="1017"/>
      <c r="CH122" s="1017"/>
      <c r="CI122" s="1017"/>
      <c r="CJ122" s="1017"/>
      <c r="CK122" s="1008"/>
      <c r="CL122" s="1009"/>
      <c r="CM122" s="1009"/>
      <c r="CN122" s="1009"/>
      <c r="CO122" s="1010"/>
      <c r="CP122" s="1018" t="s">
        <v>393</v>
      </c>
      <c r="CQ122" s="1019"/>
      <c r="CR122" s="1019"/>
      <c r="CS122" s="1019"/>
      <c r="CT122" s="1019"/>
      <c r="CU122" s="1019"/>
      <c r="CV122" s="1019"/>
      <c r="CW122" s="1019"/>
      <c r="CX122" s="1019"/>
      <c r="CY122" s="1019"/>
      <c r="CZ122" s="1019"/>
      <c r="DA122" s="1019"/>
      <c r="DB122" s="1019"/>
      <c r="DC122" s="1019"/>
      <c r="DD122" s="1019"/>
      <c r="DE122" s="1019"/>
      <c r="DF122" s="1020"/>
      <c r="DG122" s="924">
        <v>649071</v>
      </c>
      <c r="DH122" s="925"/>
      <c r="DI122" s="925"/>
      <c r="DJ122" s="925"/>
      <c r="DK122" s="925"/>
      <c r="DL122" s="925">
        <v>612810</v>
      </c>
      <c r="DM122" s="925"/>
      <c r="DN122" s="925"/>
      <c r="DO122" s="925"/>
      <c r="DP122" s="925"/>
      <c r="DQ122" s="925">
        <v>499619</v>
      </c>
      <c r="DR122" s="925"/>
      <c r="DS122" s="925"/>
      <c r="DT122" s="925"/>
      <c r="DU122" s="925"/>
      <c r="DV122" s="926">
        <v>13.7</v>
      </c>
      <c r="DW122" s="926"/>
      <c r="DX122" s="926"/>
      <c r="DY122" s="926"/>
      <c r="DZ122" s="927"/>
    </row>
    <row r="123" spans="1:130" s="230" customFormat="1" ht="26.25" customHeight="1" x14ac:dyDescent="0.15">
      <c r="A123" s="1062"/>
      <c r="B123" s="948"/>
      <c r="C123" s="921" t="s">
        <v>437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451</v>
      </c>
      <c r="BP123" s="1004"/>
      <c r="BQ123" s="1034">
        <v>12661689</v>
      </c>
      <c r="BR123" s="1035"/>
      <c r="BS123" s="1035"/>
      <c r="BT123" s="1035"/>
      <c r="BU123" s="1035"/>
      <c r="BV123" s="1035">
        <v>12697764</v>
      </c>
      <c r="BW123" s="1035"/>
      <c r="BX123" s="1035"/>
      <c r="BY123" s="1035"/>
      <c r="BZ123" s="1035"/>
      <c r="CA123" s="1035">
        <v>13339053</v>
      </c>
      <c r="CB123" s="1035"/>
      <c r="CC123" s="1035"/>
      <c r="CD123" s="1035"/>
      <c r="CE123" s="1035"/>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v>3409</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62"/>
      <c r="B124" s="948"/>
      <c r="C124" s="921" t="s">
        <v>440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30" t="s">
        <v>452</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453</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62"/>
      <c r="B125" s="948"/>
      <c r="C125" s="921" t="s">
        <v>442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454</v>
      </c>
      <c r="CL125" s="1006"/>
      <c r="CM125" s="1006"/>
      <c r="CN125" s="1006"/>
      <c r="CO125" s="1007"/>
      <c r="CP125" s="928" t="s">
        <v>455</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62"/>
      <c r="B126" s="948"/>
      <c r="C126" s="921" t="s">
        <v>444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v>665</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456</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63"/>
      <c r="B127" s="950"/>
      <c r="C127" s="972" t="s">
        <v>457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715</v>
      </c>
      <c r="AB127" s="958"/>
      <c r="AC127" s="958"/>
      <c r="AD127" s="958"/>
      <c r="AE127" s="959"/>
      <c r="AF127" s="960">
        <v>665</v>
      </c>
      <c r="AG127" s="958"/>
      <c r="AH127" s="958"/>
      <c r="AI127" s="958"/>
      <c r="AJ127" s="959"/>
      <c r="AK127" s="960">
        <v>594</v>
      </c>
      <c r="AL127" s="958"/>
      <c r="AM127" s="958"/>
      <c r="AN127" s="958"/>
      <c r="AO127" s="959"/>
      <c r="AP127" s="961">
        <v>0</v>
      </c>
      <c r="AQ127" s="962"/>
      <c r="AR127" s="962"/>
      <c r="AS127" s="962"/>
      <c r="AT127" s="963"/>
      <c r="AU127" s="232"/>
      <c r="AV127" s="232"/>
      <c r="AW127" s="232"/>
      <c r="AX127" s="1036" t="s">
        <v>458</v>
      </c>
      <c r="AY127" s="1037"/>
      <c r="AZ127" s="1037"/>
      <c r="BA127" s="1037"/>
      <c r="BB127" s="1037"/>
      <c r="BC127" s="1037"/>
      <c r="BD127" s="1037"/>
      <c r="BE127" s="1038"/>
      <c r="BF127" s="1039" t="s">
        <v>459</v>
      </c>
      <c r="BG127" s="1037"/>
      <c r="BH127" s="1037"/>
      <c r="BI127" s="1037"/>
      <c r="BJ127" s="1037"/>
      <c r="BK127" s="1037"/>
      <c r="BL127" s="1038"/>
      <c r="BM127" s="1039" t="s">
        <v>460</v>
      </c>
      <c r="BN127" s="1037"/>
      <c r="BO127" s="1037"/>
      <c r="BP127" s="1037"/>
      <c r="BQ127" s="1037"/>
      <c r="BR127" s="1037"/>
      <c r="BS127" s="1038"/>
      <c r="BT127" s="1039" t="s">
        <v>461</v>
      </c>
      <c r="BU127" s="1037"/>
      <c r="BV127" s="1037"/>
      <c r="BW127" s="1037"/>
      <c r="BX127" s="1037"/>
      <c r="BY127" s="1037"/>
      <c r="BZ127" s="1060"/>
      <c r="CA127" s="232"/>
      <c r="CB127" s="232"/>
      <c r="CC127" s="232"/>
      <c r="CD127" s="255"/>
      <c r="CE127" s="255"/>
      <c r="CF127" s="255"/>
      <c r="CG127" s="232"/>
      <c r="CH127" s="232"/>
      <c r="CI127" s="232"/>
      <c r="CJ127" s="254"/>
      <c r="CK127" s="1022"/>
      <c r="CL127" s="1009"/>
      <c r="CM127" s="1009"/>
      <c r="CN127" s="1009"/>
      <c r="CO127" s="1010"/>
      <c r="CP127" s="921" t="s">
        <v>462</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6" t="s">
        <v>463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464</v>
      </c>
      <c r="X128" s="1048"/>
      <c r="Y128" s="1048"/>
      <c r="Z128" s="1049"/>
      <c r="AA128" s="1050">
        <v>24417</v>
      </c>
      <c r="AB128" s="1051"/>
      <c r="AC128" s="1051"/>
      <c r="AD128" s="1051"/>
      <c r="AE128" s="1052"/>
      <c r="AF128" s="1053">
        <v>10448</v>
      </c>
      <c r="AG128" s="1051"/>
      <c r="AH128" s="1051"/>
      <c r="AI128" s="1051"/>
      <c r="AJ128" s="1052"/>
      <c r="AK128" s="1053">
        <v>5797</v>
      </c>
      <c r="AL128" s="1051"/>
      <c r="AM128" s="1051"/>
      <c r="AN128" s="1051"/>
      <c r="AO128" s="1052"/>
      <c r="AP128" s="1054"/>
      <c r="AQ128" s="1055"/>
      <c r="AR128" s="1055"/>
      <c r="AS128" s="1055"/>
      <c r="AT128" s="1056"/>
      <c r="AU128" s="232"/>
      <c r="AV128" s="232"/>
      <c r="AW128" s="232"/>
      <c r="AX128" s="895" t="s">
        <v>465</v>
      </c>
      <c r="AY128" s="896"/>
      <c r="AZ128" s="896"/>
      <c r="BA128" s="896"/>
      <c r="BB128" s="896"/>
      <c r="BC128" s="896"/>
      <c r="BD128" s="896"/>
      <c r="BE128" s="897"/>
      <c r="BF128" s="1057" t="s">
        <v>122</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75"/>
      <c r="CA128" s="255"/>
      <c r="CB128" s="255"/>
      <c r="CC128" s="255"/>
      <c r="CD128" s="255"/>
      <c r="CE128" s="255"/>
      <c r="CF128" s="255"/>
      <c r="CG128" s="232"/>
      <c r="CH128" s="232"/>
      <c r="CI128" s="232"/>
      <c r="CJ128" s="254"/>
      <c r="CK128" s="1023"/>
      <c r="CL128" s="1024"/>
      <c r="CM128" s="1024"/>
      <c r="CN128" s="1024"/>
      <c r="CO128" s="1025"/>
      <c r="CP128" s="1040" t="s">
        <v>466</v>
      </c>
      <c r="CQ128" s="740"/>
      <c r="CR128" s="740"/>
      <c r="CS128" s="740"/>
      <c r="CT128" s="740"/>
      <c r="CU128" s="740"/>
      <c r="CV128" s="740"/>
      <c r="CW128" s="740"/>
      <c r="CX128" s="740"/>
      <c r="CY128" s="740"/>
      <c r="CZ128" s="740"/>
      <c r="DA128" s="740"/>
      <c r="DB128" s="740"/>
      <c r="DC128" s="740"/>
      <c r="DD128" s="740"/>
      <c r="DE128" s="740"/>
      <c r="DF128" s="1041"/>
      <c r="DG128" s="1042">
        <v>22500</v>
      </c>
      <c r="DH128" s="1043"/>
      <c r="DI128" s="1043"/>
      <c r="DJ128" s="1043"/>
      <c r="DK128" s="1043"/>
      <c r="DL128" s="1043">
        <v>18000</v>
      </c>
      <c r="DM128" s="1043"/>
      <c r="DN128" s="1043"/>
      <c r="DO128" s="1043"/>
      <c r="DP128" s="1043"/>
      <c r="DQ128" s="1043">
        <v>13500</v>
      </c>
      <c r="DR128" s="1043"/>
      <c r="DS128" s="1043"/>
      <c r="DT128" s="1043"/>
      <c r="DU128" s="1043"/>
      <c r="DV128" s="1044">
        <v>0.4</v>
      </c>
      <c r="DW128" s="1044"/>
      <c r="DX128" s="1044"/>
      <c r="DY128" s="1044"/>
      <c r="DZ128" s="1045"/>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467</v>
      </c>
      <c r="X129" s="1070"/>
      <c r="Y129" s="1070"/>
      <c r="Z129" s="1071"/>
      <c r="AA129" s="957">
        <v>4314721</v>
      </c>
      <c r="AB129" s="958"/>
      <c r="AC129" s="958"/>
      <c r="AD129" s="958"/>
      <c r="AE129" s="959"/>
      <c r="AF129" s="960">
        <v>4266774</v>
      </c>
      <c r="AG129" s="958"/>
      <c r="AH129" s="958"/>
      <c r="AI129" s="958"/>
      <c r="AJ129" s="959"/>
      <c r="AK129" s="960">
        <v>4268062</v>
      </c>
      <c r="AL129" s="958"/>
      <c r="AM129" s="958"/>
      <c r="AN129" s="958"/>
      <c r="AO129" s="959"/>
      <c r="AP129" s="1072"/>
      <c r="AQ129" s="1073"/>
      <c r="AR129" s="1073"/>
      <c r="AS129" s="1073"/>
      <c r="AT129" s="1074"/>
      <c r="AU129" s="233"/>
      <c r="AV129" s="233"/>
      <c r="AW129" s="233"/>
      <c r="AX129" s="1064" t="s">
        <v>468</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470</v>
      </c>
      <c r="X130" s="1070"/>
      <c r="Y130" s="1070"/>
      <c r="Z130" s="1071"/>
      <c r="AA130" s="957">
        <v>565423</v>
      </c>
      <c r="AB130" s="958"/>
      <c r="AC130" s="958"/>
      <c r="AD130" s="958"/>
      <c r="AE130" s="959"/>
      <c r="AF130" s="960">
        <v>621239</v>
      </c>
      <c r="AG130" s="958"/>
      <c r="AH130" s="958"/>
      <c r="AI130" s="958"/>
      <c r="AJ130" s="959"/>
      <c r="AK130" s="960">
        <v>620352</v>
      </c>
      <c r="AL130" s="958"/>
      <c r="AM130" s="958"/>
      <c r="AN130" s="958"/>
      <c r="AO130" s="959"/>
      <c r="AP130" s="1072"/>
      <c r="AQ130" s="1073"/>
      <c r="AR130" s="1073"/>
      <c r="AS130" s="1073"/>
      <c r="AT130" s="1074"/>
      <c r="AU130" s="233"/>
      <c r="AV130" s="233"/>
      <c r="AW130" s="233"/>
      <c r="AX130" s="1064" t="s">
        <v>471</v>
      </c>
      <c r="AY130" s="922"/>
      <c r="AZ130" s="922"/>
      <c r="BA130" s="922"/>
      <c r="BB130" s="922"/>
      <c r="BC130" s="922"/>
      <c r="BD130" s="922"/>
      <c r="BE130" s="923"/>
      <c r="BF130" s="1100">
        <v>11.7</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472</v>
      </c>
      <c r="X131" s="1107"/>
      <c r="Y131" s="1107"/>
      <c r="Z131" s="1108"/>
      <c r="AA131" s="1003">
        <v>3749298</v>
      </c>
      <c r="AB131" s="985"/>
      <c r="AC131" s="985"/>
      <c r="AD131" s="985"/>
      <c r="AE131" s="986"/>
      <c r="AF131" s="984">
        <v>3645535</v>
      </c>
      <c r="AG131" s="985"/>
      <c r="AH131" s="985"/>
      <c r="AI131" s="985"/>
      <c r="AJ131" s="986"/>
      <c r="AK131" s="984">
        <v>3647710</v>
      </c>
      <c r="AL131" s="985"/>
      <c r="AM131" s="985"/>
      <c r="AN131" s="985"/>
      <c r="AO131" s="986"/>
      <c r="AP131" s="1109"/>
      <c r="AQ131" s="1110"/>
      <c r="AR131" s="1110"/>
      <c r="AS131" s="1110"/>
      <c r="AT131" s="1111"/>
      <c r="AU131" s="233"/>
      <c r="AV131" s="233"/>
      <c r="AW131" s="233"/>
      <c r="AX131" s="1082" t="s">
        <v>473</v>
      </c>
      <c r="AY131" s="740"/>
      <c r="AZ131" s="740"/>
      <c r="BA131" s="740"/>
      <c r="BB131" s="740"/>
      <c r="BC131" s="740"/>
      <c r="BD131" s="740"/>
      <c r="BE131" s="1041"/>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475</v>
      </c>
      <c r="W132" s="1093"/>
      <c r="X132" s="1093"/>
      <c r="Y132" s="1093"/>
      <c r="Z132" s="1094"/>
      <c r="AA132" s="1095">
        <v>12.15950293</v>
      </c>
      <c r="AB132" s="1096"/>
      <c r="AC132" s="1096"/>
      <c r="AD132" s="1096"/>
      <c r="AE132" s="1097"/>
      <c r="AF132" s="1098">
        <v>11.7502095</v>
      </c>
      <c r="AG132" s="1096"/>
      <c r="AH132" s="1096"/>
      <c r="AI132" s="1096"/>
      <c r="AJ132" s="1097"/>
      <c r="AK132" s="1098">
        <v>11.453487259999999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476</v>
      </c>
      <c r="W133" s="1076"/>
      <c r="X133" s="1076"/>
      <c r="Y133" s="1076"/>
      <c r="Z133" s="1077"/>
      <c r="AA133" s="1078">
        <v>10.199999999999999</v>
      </c>
      <c r="AB133" s="1079"/>
      <c r="AC133" s="1079"/>
      <c r="AD133" s="1079"/>
      <c r="AE133" s="1080"/>
      <c r="AF133" s="1078">
        <v>11.1</v>
      </c>
      <c r="AG133" s="1079"/>
      <c r="AH133" s="1079"/>
      <c r="AI133" s="1079"/>
      <c r="AJ133" s="1080"/>
      <c r="AK133" s="1078">
        <v>11.7</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2OLc4bccJt/1tTSeOtosxMLSrZmKVqI6C0DgIWiO+xhSZuuHIx2t6wnffjJdJ6SHnHbLcCXeq/6QKPZpWFsXw==" saltValue="rIbpLHnqK20L9y0E7P//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 zoomScaleNormal="85" zoomScaleSheetLayoutView="100" workbookViewId="0">
      <selection activeCell="DJ75" sqref="DJ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NI8bapr2UnISwup5J9wY5ItZocK/r2FWE4c0xz3F0NjYGT/HRapYm1Kc2Ivbki57kBIn9ht6wbDkpq78y8hgw==" saltValue="IaR5B0qu55aGZm7sXO3An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7WudFbsy29o/JPO+lh/8we3uLxS85MnjvUl4EKUiGA+ApdMVaxC8t6iOt83d7nlhjA6sQ8hTCGRN41iTltdyw==" saltValue="uB1UE5GDa1FWUQqY6Qcp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485</v>
      </c>
      <c r="AL9" s="1116"/>
      <c r="AM9" s="1116"/>
      <c r="AN9" s="1117"/>
      <c r="AO9" s="281">
        <v>952675</v>
      </c>
      <c r="AP9" s="281">
        <v>76551</v>
      </c>
      <c r="AQ9" s="282">
        <v>123213</v>
      </c>
      <c r="AR9" s="283">
        <v>-37.9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486</v>
      </c>
      <c r="AL10" s="1116"/>
      <c r="AM10" s="1116"/>
      <c r="AN10" s="1117"/>
      <c r="AO10" s="284">
        <v>207278</v>
      </c>
      <c r="AP10" s="284">
        <v>16656</v>
      </c>
      <c r="AQ10" s="285">
        <v>19454</v>
      </c>
      <c r="AR10" s="286">
        <v>-14.4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487</v>
      </c>
      <c r="AL11" s="1116"/>
      <c r="AM11" s="1116"/>
      <c r="AN11" s="1117"/>
      <c r="AO11" s="284">
        <v>9122</v>
      </c>
      <c r="AP11" s="284">
        <v>733</v>
      </c>
      <c r="AQ11" s="285">
        <v>2988</v>
      </c>
      <c r="AR11" s="286">
        <v>-75.5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488</v>
      </c>
      <c r="AL12" s="1116"/>
      <c r="AM12" s="1116"/>
      <c r="AN12" s="1117"/>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490</v>
      </c>
      <c r="AL13" s="1116"/>
      <c r="AM13" s="1116"/>
      <c r="AN13" s="1117"/>
      <c r="AO13" s="284">
        <v>86427</v>
      </c>
      <c r="AP13" s="284">
        <v>6945</v>
      </c>
      <c r="AQ13" s="285">
        <v>6503</v>
      </c>
      <c r="AR13" s="286">
        <v>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491</v>
      </c>
      <c r="AL14" s="1116"/>
      <c r="AM14" s="1116"/>
      <c r="AN14" s="1117"/>
      <c r="AO14" s="284">
        <v>1779</v>
      </c>
      <c r="AP14" s="284">
        <v>143</v>
      </c>
      <c r="AQ14" s="285">
        <v>2823</v>
      </c>
      <c r="AR14" s="286">
        <v>-94.9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492</v>
      </c>
      <c r="AL15" s="1119"/>
      <c r="AM15" s="1119"/>
      <c r="AN15" s="1120"/>
      <c r="AO15" s="284">
        <v>-46621</v>
      </c>
      <c r="AP15" s="284">
        <v>-3746</v>
      </c>
      <c r="AQ15" s="285">
        <v>-6736</v>
      </c>
      <c r="AR15" s="286">
        <v>-44.4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1210660</v>
      </c>
      <c r="AP16" s="284">
        <v>97281</v>
      </c>
      <c r="AQ16" s="285">
        <v>148246</v>
      </c>
      <c r="AR16" s="286">
        <v>-34.4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497</v>
      </c>
      <c r="AL21" s="1122"/>
      <c r="AM21" s="1122"/>
      <c r="AN21" s="1123"/>
      <c r="AO21" s="297">
        <v>8.2799999999999994</v>
      </c>
      <c r="AP21" s="298">
        <v>12.94</v>
      </c>
      <c r="AQ21" s="299">
        <v>-4.66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498</v>
      </c>
      <c r="AL22" s="1122"/>
      <c r="AM22" s="1122"/>
      <c r="AN22" s="1123"/>
      <c r="AO22" s="302">
        <v>93.5</v>
      </c>
      <c r="AP22" s="303">
        <v>95.5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502</v>
      </c>
      <c r="AL32" s="1130"/>
      <c r="AM32" s="1130"/>
      <c r="AN32" s="1131"/>
      <c r="AO32" s="312">
        <v>573610</v>
      </c>
      <c r="AP32" s="312">
        <v>46092</v>
      </c>
      <c r="AQ32" s="313">
        <v>83862</v>
      </c>
      <c r="AR32" s="314">
        <v>-45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503</v>
      </c>
      <c r="AL33" s="1130"/>
      <c r="AM33" s="1130"/>
      <c r="AN33" s="113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504</v>
      </c>
      <c r="AL34" s="1130"/>
      <c r="AM34" s="1130"/>
      <c r="AN34" s="1131"/>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505</v>
      </c>
      <c r="AL35" s="1130"/>
      <c r="AM35" s="1130"/>
      <c r="AN35" s="1131"/>
      <c r="AO35" s="312">
        <v>431258</v>
      </c>
      <c r="AP35" s="312">
        <v>34653</v>
      </c>
      <c r="AQ35" s="313">
        <v>26360</v>
      </c>
      <c r="AR35" s="314">
        <v>31.5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506</v>
      </c>
      <c r="AL36" s="1130"/>
      <c r="AM36" s="1130"/>
      <c r="AN36" s="1131"/>
      <c r="AO36" s="312">
        <v>38477</v>
      </c>
      <c r="AP36" s="312">
        <v>3092</v>
      </c>
      <c r="AQ36" s="313">
        <v>3483</v>
      </c>
      <c r="AR36" s="314">
        <v>-11.2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507</v>
      </c>
      <c r="AL37" s="1130"/>
      <c r="AM37" s="1130"/>
      <c r="AN37" s="1131"/>
      <c r="AO37" s="312">
        <v>594</v>
      </c>
      <c r="AP37" s="312">
        <v>48</v>
      </c>
      <c r="AQ37" s="313">
        <v>612</v>
      </c>
      <c r="AR37" s="314">
        <v>-92.2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508</v>
      </c>
      <c r="AL38" s="1133"/>
      <c r="AM38" s="1133"/>
      <c r="AN38" s="1134"/>
      <c r="AO38" s="315" t="s">
        <v>489</v>
      </c>
      <c r="AP38" s="315" t="s">
        <v>489</v>
      </c>
      <c r="AQ38" s="316">
        <v>21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509</v>
      </c>
      <c r="AL39" s="1133"/>
      <c r="AM39" s="1133"/>
      <c r="AN39" s="1134"/>
      <c r="AO39" s="312">
        <v>-5797</v>
      </c>
      <c r="AP39" s="312">
        <v>-466</v>
      </c>
      <c r="AQ39" s="313">
        <v>-3285</v>
      </c>
      <c r="AR39" s="314">
        <v>-85.8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510</v>
      </c>
      <c r="AL40" s="1130"/>
      <c r="AM40" s="1130"/>
      <c r="AN40" s="1131"/>
      <c r="AO40" s="312">
        <v>-620352</v>
      </c>
      <c r="AP40" s="312">
        <v>-49847</v>
      </c>
      <c r="AQ40" s="313">
        <v>-73039</v>
      </c>
      <c r="AR40" s="314">
        <v>-31.8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417790</v>
      </c>
      <c r="AP41" s="312">
        <v>33571</v>
      </c>
      <c r="AQ41" s="313">
        <v>38015</v>
      </c>
      <c r="AR41" s="314">
        <v>-11.7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480</v>
      </c>
      <c r="AN49" s="1126" t="s">
        <v>513</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2484539</v>
      </c>
      <c r="AN51" s="334">
        <v>184752</v>
      </c>
      <c r="AO51" s="335">
        <v>89.8</v>
      </c>
      <c r="AP51" s="336">
        <v>118252</v>
      </c>
      <c r="AQ51" s="337">
        <v>2.8</v>
      </c>
      <c r="AR51" s="338">
        <v>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640693</v>
      </c>
      <c r="AN52" s="342">
        <v>47642</v>
      </c>
      <c r="AO52" s="343">
        <v>135.30000000000001</v>
      </c>
      <c r="AP52" s="344">
        <v>49994</v>
      </c>
      <c r="AQ52" s="345">
        <v>-7.1</v>
      </c>
      <c r="AR52" s="346">
        <v>142.4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968606</v>
      </c>
      <c r="AN53" s="334">
        <v>73318</v>
      </c>
      <c r="AO53" s="335">
        <v>-60.3</v>
      </c>
      <c r="AP53" s="336">
        <v>120302</v>
      </c>
      <c r="AQ53" s="337">
        <v>1.7</v>
      </c>
      <c r="AR53" s="338">
        <v>-62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520970</v>
      </c>
      <c r="AN54" s="342">
        <v>39435</v>
      </c>
      <c r="AO54" s="343">
        <v>-17.2</v>
      </c>
      <c r="AP54" s="344">
        <v>59328</v>
      </c>
      <c r="AQ54" s="345">
        <v>18.7</v>
      </c>
      <c r="AR54" s="346">
        <v>-35.9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369718</v>
      </c>
      <c r="AN55" s="334">
        <v>28468</v>
      </c>
      <c r="AO55" s="335">
        <v>-61.2</v>
      </c>
      <c r="AP55" s="336">
        <v>114841</v>
      </c>
      <c r="AQ55" s="337">
        <v>-4.5</v>
      </c>
      <c r="AR55" s="338">
        <v>-56.7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226884</v>
      </c>
      <c r="AN56" s="342">
        <v>17470</v>
      </c>
      <c r="AO56" s="343">
        <v>-55.7</v>
      </c>
      <c r="AP56" s="344">
        <v>51589</v>
      </c>
      <c r="AQ56" s="345">
        <v>-13</v>
      </c>
      <c r="AR56" s="346">
        <v>-42.7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415239</v>
      </c>
      <c r="AN57" s="334">
        <v>32660</v>
      </c>
      <c r="AO57" s="335">
        <v>14.7</v>
      </c>
      <c r="AP57" s="336">
        <v>124145</v>
      </c>
      <c r="AQ57" s="337">
        <v>8.1</v>
      </c>
      <c r="AR57" s="338">
        <v>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160332</v>
      </c>
      <c r="AN58" s="342">
        <v>12611</v>
      </c>
      <c r="AO58" s="343">
        <v>-27.8</v>
      </c>
      <c r="AP58" s="344">
        <v>54761</v>
      </c>
      <c r="AQ58" s="345">
        <v>6.1</v>
      </c>
      <c r="AR58" s="346">
        <v>-33.9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478815</v>
      </c>
      <c r="AN59" s="334">
        <v>38474</v>
      </c>
      <c r="AO59" s="335">
        <v>17.8</v>
      </c>
      <c r="AP59" s="336">
        <v>131480</v>
      </c>
      <c r="AQ59" s="337">
        <v>5.9</v>
      </c>
      <c r="AR59" s="338">
        <v>11.9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232219</v>
      </c>
      <c r="AN60" s="342">
        <v>18660</v>
      </c>
      <c r="AO60" s="343">
        <v>48</v>
      </c>
      <c r="AP60" s="344">
        <v>63148</v>
      </c>
      <c r="AQ60" s="345">
        <v>15.3</v>
      </c>
      <c r="AR60" s="346">
        <v>32.700000000000003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943383</v>
      </c>
      <c r="AN61" s="349">
        <v>71534</v>
      </c>
      <c r="AO61" s="350">
        <v>0.2</v>
      </c>
      <c r="AP61" s="351">
        <v>121804</v>
      </c>
      <c r="AQ61" s="352">
        <v>2.8</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356220</v>
      </c>
      <c r="AN62" s="342">
        <v>27164</v>
      </c>
      <c r="AO62" s="343">
        <v>16.5</v>
      </c>
      <c r="AP62" s="344">
        <v>55764</v>
      </c>
      <c r="AQ62" s="345">
        <v>4</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wNZd7IWJozubBBTYAIQXpHtsxoVFFu0+GAupjxyTLt0cY64hZfd+xaDvSyEXLAtlfbrTOehYPoq9j2Em166cQ==" saltValue="eht9OHesSjJVYugKw61l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hmqP/DThvmjoE6Lxjsnz0wlamPMVRLkHprHvmIKApIOnUg7im+1/4sYUlYS0kDGFZ8S1NBt5WGfdp5D2Yo8cXQ==" saltValue="jWXl84hwtg2E71LIc27v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wyqplt88b4tbVaHt+QMISwS+irF0nyS2nBeBl3ssv1Muo9ejV3HrlUOanU6evpfXS1zb4TGO3qvZSqZnISzmTg==" saltValue="yWKuDJ0KTSSJ8OqDjY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25.94</v>
      </c>
      <c r="G47" s="12">
        <v>26.34</v>
      </c>
      <c r="H47" s="12">
        <v>32.1</v>
      </c>
      <c r="I47" s="12">
        <v>33.22</v>
      </c>
      <c r="J47" s="13">
        <v>35.090000000000003</v>
      </c>
    </row>
    <row r="48" spans="2:10" ht="57.75" customHeight="1" x14ac:dyDescent="0.15">
      <c r="B48" s="14"/>
      <c r="C48" s="1140" t="s">
        <v>4</v>
      </c>
      <c r="D48" s="1140"/>
      <c r="E48" s="1141"/>
      <c r="F48" s="15">
        <v>9.51</v>
      </c>
      <c r="G48" s="16">
        <v>12.89</v>
      </c>
      <c r="H48" s="16">
        <v>10.29</v>
      </c>
      <c r="I48" s="16">
        <v>12.8</v>
      </c>
      <c r="J48" s="17">
        <v>12.66</v>
      </c>
    </row>
    <row r="49" spans="2:10" ht="57.75" customHeight="1" thickBot="1" x14ac:dyDescent="0.2">
      <c r="B49" s="18"/>
      <c r="C49" s="1142" t="s">
        <v>5</v>
      </c>
      <c r="D49" s="1142"/>
      <c r="E49" s="1143"/>
      <c r="F49" s="19">
        <v>1.19</v>
      </c>
      <c r="G49" s="20">
        <v>2.89</v>
      </c>
      <c r="H49" s="20">
        <v>0.69</v>
      </c>
      <c r="I49" s="20" t="s">
        <v>532</v>
      </c>
      <c r="J49" s="21">
        <v>1.74</v>
      </c>
    </row>
    <row r="50" spans="2:10" x14ac:dyDescent="0.15"/>
  </sheetData>
  <sheetProtection algorithmName="SHA-512" hashValue="t8cjkd/Ss8RgCHiGjbHpYUbgL36VF1OI/1BnEO2qPWXnK6Oo55JlM3zjZlan5pKzq+rTLhuOHWa8aBOR9T3imQ==" saltValue="vNWtArYoJPJvOMjFDwE4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533</v>
      </c>
      <c r="D34" s="1150"/>
      <c r="E34" s="1151"/>
      <c r="F34" s="32">
        <v>14.41</v>
      </c>
      <c r="G34" s="33">
        <v>16.899999999999999</v>
      </c>
      <c r="H34" s="33">
        <v>16.18</v>
      </c>
      <c r="I34" s="33">
        <v>15.51</v>
      </c>
      <c r="J34" s="34">
        <v>14.69</v>
      </c>
      <c r="K34" s="22"/>
      <c r="L34" s="22"/>
      <c r="M34" s="22"/>
      <c r="N34" s="22"/>
      <c r="O34" s="22"/>
      <c r="P34" s="22"/>
    </row>
    <row r="35" spans="1:16" ht="39" customHeight="1" x14ac:dyDescent="0.15">
      <c r="A35" s="22"/>
      <c r="B35" s="35"/>
      <c r="C35" s="1144" t="s">
        <v>534</v>
      </c>
      <c r="D35" s="1145"/>
      <c r="E35" s="1146"/>
      <c r="F35" s="36">
        <v>9.5</v>
      </c>
      <c r="G35" s="37">
        <v>12.88</v>
      </c>
      <c r="H35" s="37">
        <v>10.29</v>
      </c>
      <c r="I35" s="37">
        <v>12.79</v>
      </c>
      <c r="J35" s="38">
        <v>12.65</v>
      </c>
      <c r="K35" s="22"/>
      <c r="L35" s="22"/>
      <c r="M35" s="22"/>
      <c r="N35" s="22"/>
      <c r="O35" s="22"/>
      <c r="P35" s="22"/>
    </row>
    <row r="36" spans="1:16" ht="39" customHeight="1" x14ac:dyDescent="0.15">
      <c r="A36" s="22"/>
      <c r="B36" s="35"/>
      <c r="C36" s="1144" t="s">
        <v>535</v>
      </c>
      <c r="D36" s="1145"/>
      <c r="E36" s="1146"/>
      <c r="F36" s="36">
        <v>11.2</v>
      </c>
      <c r="G36" s="37">
        <v>10.43</v>
      </c>
      <c r="H36" s="37">
        <v>10.78</v>
      </c>
      <c r="I36" s="37">
        <v>9.69</v>
      </c>
      <c r="J36" s="38">
        <v>8.6999999999999993</v>
      </c>
      <c r="K36" s="22"/>
      <c r="L36" s="22"/>
      <c r="M36" s="22"/>
      <c r="N36" s="22"/>
      <c r="O36" s="22"/>
      <c r="P36" s="22"/>
    </row>
    <row r="37" spans="1:16" ht="39" customHeight="1" x14ac:dyDescent="0.15">
      <c r="A37" s="22"/>
      <c r="B37" s="35"/>
      <c r="C37" s="1144" t="s">
        <v>536</v>
      </c>
      <c r="D37" s="1145"/>
      <c r="E37" s="1146"/>
      <c r="F37" s="36">
        <v>0</v>
      </c>
      <c r="G37" s="37">
        <v>0</v>
      </c>
      <c r="H37" s="37">
        <v>0</v>
      </c>
      <c r="I37" s="37">
        <v>0.04</v>
      </c>
      <c r="J37" s="38">
        <v>5.3</v>
      </c>
      <c r="K37" s="22"/>
      <c r="L37" s="22"/>
      <c r="M37" s="22"/>
      <c r="N37" s="22"/>
      <c r="O37" s="22"/>
      <c r="P37" s="22"/>
    </row>
    <row r="38" spans="1:16" ht="39" customHeight="1" x14ac:dyDescent="0.15">
      <c r="A38" s="22"/>
      <c r="B38" s="35"/>
      <c r="C38" s="1144" t="s">
        <v>537</v>
      </c>
      <c r="D38" s="1145"/>
      <c r="E38" s="1146"/>
      <c r="F38" s="36">
        <v>4.43</v>
      </c>
      <c r="G38" s="37">
        <v>5.21</v>
      </c>
      <c r="H38" s="37">
        <v>5.64</v>
      </c>
      <c r="I38" s="37">
        <v>5.53</v>
      </c>
      <c r="J38" s="38">
        <v>3.85</v>
      </c>
      <c r="K38" s="22"/>
      <c r="L38" s="22"/>
      <c r="M38" s="22"/>
      <c r="N38" s="22"/>
      <c r="O38" s="22"/>
      <c r="P38" s="22"/>
    </row>
    <row r="39" spans="1:16" ht="39" customHeight="1" x14ac:dyDescent="0.15">
      <c r="A39" s="22"/>
      <c r="B39" s="35"/>
      <c r="C39" s="1144" t="s">
        <v>538</v>
      </c>
      <c r="D39" s="1145"/>
      <c r="E39" s="1146"/>
      <c r="F39" s="36">
        <v>4.22</v>
      </c>
      <c r="G39" s="37">
        <v>4.2699999999999996</v>
      </c>
      <c r="H39" s="37">
        <v>3.72</v>
      </c>
      <c r="I39" s="37">
        <v>2.86</v>
      </c>
      <c r="J39" s="38">
        <v>2.9</v>
      </c>
      <c r="K39" s="22"/>
      <c r="L39" s="22"/>
      <c r="M39" s="22"/>
      <c r="N39" s="22"/>
      <c r="O39" s="22"/>
      <c r="P39" s="22"/>
    </row>
    <row r="40" spans="1:16" ht="39" customHeight="1" x14ac:dyDescent="0.15">
      <c r="A40" s="22"/>
      <c r="B40" s="35"/>
      <c r="C40" s="1144" t="s">
        <v>539</v>
      </c>
      <c r="D40" s="1145"/>
      <c r="E40" s="1146"/>
      <c r="F40" s="36">
        <v>2.72</v>
      </c>
      <c r="G40" s="37">
        <v>2.44</v>
      </c>
      <c r="H40" s="37">
        <v>2.5099999999999998</v>
      </c>
      <c r="I40" s="37">
        <v>2.5</v>
      </c>
      <c r="J40" s="38">
        <v>1.75</v>
      </c>
      <c r="K40" s="22"/>
      <c r="L40" s="22"/>
      <c r="M40" s="22"/>
      <c r="N40" s="22"/>
      <c r="O40" s="22"/>
      <c r="P40" s="22"/>
    </row>
    <row r="41" spans="1:16" ht="39" customHeight="1" x14ac:dyDescent="0.15">
      <c r="A41" s="22"/>
      <c r="B41" s="35"/>
      <c r="C41" s="1144" t="s">
        <v>540</v>
      </c>
      <c r="D41" s="1145"/>
      <c r="E41" s="1146"/>
      <c r="F41" s="36">
        <v>0.14000000000000001</v>
      </c>
      <c r="G41" s="37">
        <v>0.06</v>
      </c>
      <c r="H41" s="37">
        <v>0.09</v>
      </c>
      <c r="I41" s="37">
        <v>0.08</v>
      </c>
      <c r="J41" s="38">
        <v>0.1</v>
      </c>
      <c r="K41" s="22"/>
      <c r="L41" s="22"/>
      <c r="M41" s="22"/>
      <c r="N41" s="22"/>
      <c r="O41" s="22"/>
      <c r="P41" s="22"/>
    </row>
    <row r="42" spans="1:16" ht="39" customHeight="1" x14ac:dyDescent="0.15">
      <c r="A42" s="22"/>
      <c r="B42" s="39"/>
      <c r="C42" s="1144" t="s">
        <v>541</v>
      </c>
      <c r="D42" s="1145"/>
      <c r="E42" s="1146"/>
      <c r="F42" s="36" t="s">
        <v>489</v>
      </c>
      <c r="G42" s="37" t="s">
        <v>489</v>
      </c>
      <c r="H42" s="37" t="s">
        <v>489</v>
      </c>
      <c r="I42" s="37" t="s">
        <v>489</v>
      </c>
      <c r="J42" s="38" t="s">
        <v>489</v>
      </c>
      <c r="K42" s="22"/>
      <c r="L42" s="22"/>
      <c r="M42" s="22"/>
      <c r="N42" s="22"/>
      <c r="O42" s="22"/>
      <c r="P42" s="22"/>
    </row>
    <row r="43" spans="1:16" ht="39" customHeight="1" thickBot="1" x14ac:dyDescent="0.2">
      <c r="A43" s="22"/>
      <c r="B43" s="40"/>
      <c r="C43" s="1147" t="s">
        <v>542</v>
      </c>
      <c r="D43" s="1148"/>
      <c r="E43" s="1149"/>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H24fUq2UrdIHJUonjKWbmqCZ84OQQv5m3D7d7Bw2o6Y7IX2xtJKFgl0x67KuB6MaVH3TtXVDQpaqmEGUwCg7Q==" saltValue="MYzPhmUxCRJamSnnPN9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449</v>
      </c>
      <c r="L45" s="60">
        <v>487</v>
      </c>
      <c r="M45" s="60">
        <v>578</v>
      </c>
      <c r="N45" s="60">
        <v>597</v>
      </c>
      <c r="O45" s="61">
        <v>574</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489</v>
      </c>
      <c r="L46" s="64" t="s">
        <v>489</v>
      </c>
      <c r="M46" s="64" t="s">
        <v>489</v>
      </c>
      <c r="N46" s="64" t="s">
        <v>489</v>
      </c>
      <c r="O46" s="65" t="s">
        <v>489</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489</v>
      </c>
      <c r="L47" s="64" t="s">
        <v>489</v>
      </c>
      <c r="M47" s="64" t="s">
        <v>489</v>
      </c>
      <c r="N47" s="64" t="s">
        <v>489</v>
      </c>
      <c r="O47" s="65" t="s">
        <v>489</v>
      </c>
      <c r="P47" s="48"/>
      <c r="Q47" s="48"/>
      <c r="R47" s="48"/>
      <c r="S47" s="48"/>
      <c r="T47" s="48"/>
      <c r="U47" s="48"/>
    </row>
    <row r="48" spans="1:21" ht="30.75" customHeight="1" x14ac:dyDescent="0.15">
      <c r="A48" s="48"/>
      <c r="B48" s="1154"/>
      <c r="C48" s="1155"/>
      <c r="D48" s="62"/>
      <c r="E48" s="1160" t="s">
        <v>13</v>
      </c>
      <c r="F48" s="1160"/>
      <c r="G48" s="1160"/>
      <c r="H48" s="1160"/>
      <c r="I48" s="1160"/>
      <c r="J48" s="1161"/>
      <c r="K48" s="63">
        <v>405</v>
      </c>
      <c r="L48" s="64">
        <v>422</v>
      </c>
      <c r="M48" s="64">
        <v>430</v>
      </c>
      <c r="N48" s="64">
        <v>426</v>
      </c>
      <c r="O48" s="65">
        <v>431</v>
      </c>
      <c r="P48" s="48"/>
      <c r="Q48" s="48"/>
      <c r="R48" s="48"/>
      <c r="S48" s="48"/>
      <c r="T48" s="48"/>
      <c r="U48" s="48"/>
    </row>
    <row r="49" spans="1:21" ht="30.75" customHeight="1" x14ac:dyDescent="0.15">
      <c r="A49" s="48"/>
      <c r="B49" s="1154"/>
      <c r="C49" s="1155"/>
      <c r="D49" s="62"/>
      <c r="E49" s="1160" t="s">
        <v>14</v>
      </c>
      <c r="F49" s="1160"/>
      <c r="G49" s="1160"/>
      <c r="H49" s="1160"/>
      <c r="I49" s="1160"/>
      <c r="J49" s="1161"/>
      <c r="K49" s="63">
        <v>36</v>
      </c>
      <c r="L49" s="64">
        <v>35</v>
      </c>
      <c r="M49" s="64">
        <v>35</v>
      </c>
      <c r="N49" s="64">
        <v>36</v>
      </c>
      <c r="O49" s="65">
        <v>38</v>
      </c>
      <c r="P49" s="48"/>
      <c r="Q49" s="48"/>
      <c r="R49" s="48"/>
      <c r="S49" s="48"/>
      <c r="T49" s="48"/>
      <c r="U49" s="48"/>
    </row>
    <row r="50" spans="1:21" ht="30.75" customHeight="1" x14ac:dyDescent="0.15">
      <c r="A50" s="48"/>
      <c r="B50" s="1154"/>
      <c r="C50" s="1155"/>
      <c r="D50" s="62"/>
      <c r="E50" s="1160" t="s">
        <v>15</v>
      </c>
      <c r="F50" s="1160"/>
      <c r="G50" s="1160"/>
      <c r="H50" s="1160"/>
      <c r="I50" s="1160"/>
      <c r="J50" s="1161"/>
      <c r="K50" s="63">
        <v>7</v>
      </c>
      <c r="L50" s="64">
        <v>1</v>
      </c>
      <c r="M50" s="64">
        <v>2</v>
      </c>
      <c r="N50" s="64">
        <v>1</v>
      </c>
      <c r="O50" s="65">
        <v>1</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489</v>
      </c>
      <c r="L51" s="64" t="s">
        <v>489</v>
      </c>
      <c r="M51" s="64" t="s">
        <v>489</v>
      </c>
      <c r="N51" s="64" t="s">
        <v>489</v>
      </c>
      <c r="O51" s="65" t="s">
        <v>489</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597</v>
      </c>
      <c r="L52" s="64">
        <v>609</v>
      </c>
      <c r="M52" s="64">
        <v>589</v>
      </c>
      <c r="N52" s="64">
        <v>632</v>
      </c>
      <c r="O52" s="65">
        <v>626</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300</v>
      </c>
      <c r="L53" s="69">
        <v>336</v>
      </c>
      <c r="M53" s="69">
        <v>456</v>
      </c>
      <c r="N53" s="69">
        <v>428</v>
      </c>
      <c r="O53" s="70">
        <v>418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YMl/Nb0toX84aGK6y/jIjHeZKi1bLLNqbSKEAfbVjgZ/a3rHLe6BkL8jGG3Nk6IpJwVJwFodIvjI2ZvFm6V5g==" saltValue="ADOKqZM5MMjjsEF9UDRd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3" t="s">
        <v>30</v>
      </c>
      <c r="C41" s="1184"/>
      <c r="D41" s="105"/>
      <c r="E41" s="1189" t="s">
        <v>31</v>
      </c>
      <c r="F41" s="1189"/>
      <c r="G41" s="1189"/>
      <c r="H41" s="1190"/>
      <c r="I41" s="355">
        <v>6549</v>
      </c>
      <c r="J41" s="356">
        <v>6726</v>
      </c>
      <c r="K41" s="356">
        <v>6513</v>
      </c>
      <c r="L41" s="356">
        <v>6210</v>
      </c>
      <c r="M41" s="357">
        <v>5847</v>
      </c>
    </row>
    <row r="42" spans="2:13" ht="27.75" customHeight="1" x14ac:dyDescent="0.15">
      <c r="B42" s="1185"/>
      <c r="C42" s="1186"/>
      <c r="D42" s="106"/>
      <c r="E42" s="1191" t="s">
        <v>32</v>
      </c>
      <c r="F42" s="1191"/>
      <c r="G42" s="1191"/>
      <c r="H42" s="1192"/>
      <c r="I42" s="358">
        <v>3</v>
      </c>
      <c r="J42" s="359" t="s">
        <v>489</v>
      </c>
      <c r="K42" s="359" t="s">
        <v>489</v>
      </c>
      <c r="L42" s="359" t="s">
        <v>489</v>
      </c>
      <c r="M42" s="360" t="s">
        <v>489</v>
      </c>
    </row>
    <row r="43" spans="2:13" ht="27.75" customHeight="1" x14ac:dyDescent="0.15">
      <c r="B43" s="1185"/>
      <c r="C43" s="1186"/>
      <c r="D43" s="106"/>
      <c r="E43" s="1191" t="s">
        <v>33</v>
      </c>
      <c r="F43" s="1191"/>
      <c r="G43" s="1191"/>
      <c r="H43" s="1192"/>
      <c r="I43" s="358">
        <v>4559</v>
      </c>
      <c r="J43" s="359">
        <v>4338</v>
      </c>
      <c r="K43" s="359">
        <v>4233</v>
      </c>
      <c r="L43" s="359">
        <v>4290</v>
      </c>
      <c r="M43" s="360">
        <v>4137</v>
      </c>
    </row>
    <row r="44" spans="2:13" ht="27.75" customHeight="1" x14ac:dyDescent="0.15">
      <c r="B44" s="1185"/>
      <c r="C44" s="1186"/>
      <c r="D44" s="106"/>
      <c r="E44" s="1191" t="s">
        <v>34</v>
      </c>
      <c r="F44" s="1191"/>
      <c r="G44" s="1191"/>
      <c r="H44" s="1192"/>
      <c r="I44" s="358">
        <v>159</v>
      </c>
      <c r="J44" s="359">
        <v>125</v>
      </c>
      <c r="K44" s="359">
        <v>104</v>
      </c>
      <c r="L44" s="359">
        <v>69</v>
      </c>
      <c r="M44" s="360">
        <v>35</v>
      </c>
    </row>
    <row r="45" spans="2:13" ht="27.75" customHeight="1" x14ac:dyDescent="0.15">
      <c r="B45" s="1185"/>
      <c r="C45" s="1186"/>
      <c r="D45" s="106"/>
      <c r="E45" s="1191" t="s">
        <v>35</v>
      </c>
      <c r="F45" s="1191"/>
      <c r="G45" s="1191"/>
      <c r="H45" s="1192"/>
      <c r="I45" s="358">
        <v>1248</v>
      </c>
      <c r="J45" s="359">
        <v>691</v>
      </c>
      <c r="K45" s="359">
        <v>684</v>
      </c>
      <c r="L45" s="359">
        <v>632</v>
      </c>
      <c r="M45" s="360">
        <v>615</v>
      </c>
    </row>
    <row r="46" spans="2:13" ht="27.75" customHeight="1" x14ac:dyDescent="0.15">
      <c r="B46" s="1185"/>
      <c r="C46" s="1186"/>
      <c r="D46" s="107"/>
      <c r="E46" s="1191" t="s">
        <v>36</v>
      </c>
      <c r="F46" s="1191"/>
      <c r="G46" s="1191"/>
      <c r="H46" s="1192"/>
      <c r="I46" s="358" t="s">
        <v>489</v>
      </c>
      <c r="J46" s="359" t="s">
        <v>489</v>
      </c>
      <c r="K46" s="359">
        <v>23</v>
      </c>
      <c r="L46" s="359">
        <v>18</v>
      </c>
      <c r="M46" s="360">
        <v>14</v>
      </c>
    </row>
    <row r="47" spans="2:13" ht="27.75" customHeight="1" x14ac:dyDescent="0.15">
      <c r="B47" s="1185"/>
      <c r="C47" s="1186"/>
      <c r="D47" s="108"/>
      <c r="E47" s="1193" t="s">
        <v>37</v>
      </c>
      <c r="F47" s="1194"/>
      <c r="G47" s="1194"/>
      <c r="H47" s="1195"/>
      <c r="I47" s="358" t="s">
        <v>489</v>
      </c>
      <c r="J47" s="359" t="s">
        <v>489</v>
      </c>
      <c r="K47" s="359" t="s">
        <v>489</v>
      </c>
      <c r="L47" s="359" t="s">
        <v>489</v>
      </c>
      <c r="M47" s="360" t="s">
        <v>489</v>
      </c>
    </row>
    <row r="48" spans="2:13" ht="27.75" customHeight="1" x14ac:dyDescent="0.15">
      <c r="B48" s="1185"/>
      <c r="C48" s="1186"/>
      <c r="D48" s="106"/>
      <c r="E48" s="1191" t="s">
        <v>38</v>
      </c>
      <c r="F48" s="1191"/>
      <c r="G48" s="1191"/>
      <c r="H48" s="1192"/>
      <c r="I48" s="358" t="s">
        <v>489</v>
      </c>
      <c r="J48" s="359" t="s">
        <v>489</v>
      </c>
      <c r="K48" s="359" t="s">
        <v>489</v>
      </c>
      <c r="L48" s="359" t="s">
        <v>489</v>
      </c>
      <c r="M48" s="360" t="s">
        <v>489</v>
      </c>
    </row>
    <row r="49" spans="2:13" ht="27.75" customHeight="1" x14ac:dyDescent="0.15">
      <c r="B49" s="1187"/>
      <c r="C49" s="1188"/>
      <c r="D49" s="106"/>
      <c r="E49" s="1191" t="s">
        <v>39</v>
      </c>
      <c r="F49" s="1191"/>
      <c r="G49" s="1191"/>
      <c r="H49" s="1192"/>
      <c r="I49" s="358" t="s">
        <v>489</v>
      </c>
      <c r="J49" s="359" t="s">
        <v>489</v>
      </c>
      <c r="K49" s="359" t="s">
        <v>489</v>
      </c>
      <c r="L49" s="359" t="s">
        <v>489</v>
      </c>
      <c r="M49" s="360" t="s">
        <v>489</v>
      </c>
    </row>
    <row r="50" spans="2:13" ht="27.75" customHeight="1" x14ac:dyDescent="0.15">
      <c r="B50" s="1196" t="s">
        <v>40</v>
      </c>
      <c r="C50" s="1197"/>
      <c r="D50" s="109"/>
      <c r="E50" s="1191" t="s">
        <v>41</v>
      </c>
      <c r="F50" s="1191"/>
      <c r="G50" s="1191"/>
      <c r="H50" s="1192"/>
      <c r="I50" s="358">
        <v>3844</v>
      </c>
      <c r="J50" s="359">
        <v>3971</v>
      </c>
      <c r="K50" s="359">
        <v>4711</v>
      </c>
      <c r="L50" s="359">
        <v>5040</v>
      </c>
      <c r="M50" s="360">
        <v>5322</v>
      </c>
    </row>
    <row r="51" spans="2:13" ht="27.75" customHeight="1" x14ac:dyDescent="0.15">
      <c r="B51" s="1185"/>
      <c r="C51" s="1186"/>
      <c r="D51" s="106"/>
      <c r="E51" s="1191" t="s">
        <v>42</v>
      </c>
      <c r="F51" s="1191"/>
      <c r="G51" s="1191"/>
      <c r="H51" s="1192"/>
      <c r="I51" s="358">
        <v>55</v>
      </c>
      <c r="J51" s="359">
        <v>38</v>
      </c>
      <c r="K51" s="359">
        <v>18</v>
      </c>
      <c r="L51" s="359">
        <v>5</v>
      </c>
      <c r="M51" s="360" t="s">
        <v>489</v>
      </c>
    </row>
    <row r="52" spans="2:13" ht="27.75" customHeight="1" x14ac:dyDescent="0.15">
      <c r="B52" s="1187"/>
      <c r="C52" s="1188"/>
      <c r="D52" s="106"/>
      <c r="E52" s="1191" t="s">
        <v>43</v>
      </c>
      <c r="F52" s="1191"/>
      <c r="G52" s="1191"/>
      <c r="H52" s="1192"/>
      <c r="I52" s="358">
        <v>7978</v>
      </c>
      <c r="J52" s="359">
        <v>8028</v>
      </c>
      <c r="K52" s="359">
        <v>7933</v>
      </c>
      <c r="L52" s="359">
        <v>7653</v>
      </c>
      <c r="M52" s="360">
        <v>8017</v>
      </c>
    </row>
    <row r="53" spans="2:13" ht="27.75" customHeight="1" thickBot="1" x14ac:dyDescent="0.2">
      <c r="B53" s="1198" t="s">
        <v>19</v>
      </c>
      <c r="C53" s="1199"/>
      <c r="D53" s="110"/>
      <c r="E53" s="1200" t="s">
        <v>44</v>
      </c>
      <c r="F53" s="1200"/>
      <c r="G53" s="1200"/>
      <c r="H53" s="1201"/>
      <c r="I53" s="361">
        <v>639</v>
      </c>
      <c r="J53" s="362">
        <v>-157</v>
      </c>
      <c r="K53" s="362">
        <v>-1106</v>
      </c>
      <c r="L53" s="362">
        <v>-1477</v>
      </c>
      <c r="M53" s="363">
        <v>-2691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Qoi4XOFzNeJPgoVjmTp9NxBtN7J4ZuDTrergloxN+syxepp8EhpsRTFOE7iH/C6lWguQxfP5CaIpV6osvp4iQ==" saltValue="g6EX4Bui/CvzwlpJLQD6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70" zoomScaleNormal="70" zoomScaleSheetLayoutView="100" workbookViewId="0">
      <selection activeCell="F55" sqref="F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1385</v>
      </c>
      <c r="G55" s="122">
        <v>1417</v>
      </c>
      <c r="H55" s="123">
        <v>1498</v>
      </c>
    </row>
    <row r="56" spans="2:8" ht="52.5" customHeight="1" x14ac:dyDescent="0.15">
      <c r="B56" s="124"/>
      <c r="C56" s="1212" t="s">
        <v>47</v>
      </c>
      <c r="D56" s="1212"/>
      <c r="E56" s="1213"/>
      <c r="F56" s="125">
        <v>1083</v>
      </c>
      <c r="G56" s="125">
        <v>983</v>
      </c>
      <c r="H56" s="126">
        <v>1000</v>
      </c>
    </row>
    <row r="57" spans="2:8" ht="53.25" customHeight="1" x14ac:dyDescent="0.15">
      <c r="B57" s="124"/>
      <c r="C57" s="1214" t="s">
        <v>48</v>
      </c>
      <c r="D57" s="1214"/>
      <c r="E57" s="1215"/>
      <c r="F57" s="127">
        <v>1553</v>
      </c>
      <c r="G57" s="127">
        <v>1774</v>
      </c>
      <c r="H57" s="128">
        <v>1798</v>
      </c>
    </row>
    <row r="58" spans="2:8" ht="45.75" customHeight="1" x14ac:dyDescent="0.15">
      <c r="B58" s="129"/>
      <c r="C58" s="1202" t="s">
        <v>548</v>
      </c>
      <c r="D58" s="1203"/>
      <c r="E58" s="1204"/>
      <c r="F58" s="130">
        <v>1306</v>
      </c>
      <c r="G58" s="130">
        <v>1250</v>
      </c>
      <c r="H58" s="131">
        <v>1314</v>
      </c>
    </row>
    <row r="59" spans="2:8" ht="45.75" customHeight="1" x14ac:dyDescent="0.15">
      <c r="B59" s="129"/>
      <c r="C59" s="1202" t="s">
        <v>549</v>
      </c>
      <c r="D59" s="1203"/>
      <c r="E59" s="1204"/>
      <c r="F59" s="130">
        <v>237</v>
      </c>
      <c r="G59" s="130">
        <v>487</v>
      </c>
      <c r="H59" s="131">
        <v>455</v>
      </c>
    </row>
    <row r="60" spans="2:8" ht="45.75" customHeight="1" x14ac:dyDescent="0.15">
      <c r="B60" s="129"/>
      <c r="C60" s="1202" t="s">
        <v>550</v>
      </c>
      <c r="D60" s="1203"/>
      <c r="E60" s="1204"/>
      <c r="F60" s="130">
        <v>7</v>
      </c>
      <c r="G60" s="130">
        <v>34</v>
      </c>
      <c r="H60" s="131">
        <v>26</v>
      </c>
    </row>
    <row r="61" spans="2:8" ht="45.75" customHeight="1" x14ac:dyDescent="0.15">
      <c r="B61" s="129"/>
      <c r="C61" s="1202" t="s">
        <v>551</v>
      </c>
      <c r="D61" s="1203"/>
      <c r="E61" s="1204"/>
      <c r="F61" s="130">
        <v>1</v>
      </c>
      <c r="G61" s="130">
        <v>1</v>
      </c>
      <c r="H61" s="131">
        <v>1</v>
      </c>
    </row>
    <row r="62" spans="2:8" ht="45.75" customHeight="1" thickBot="1" x14ac:dyDescent="0.2">
      <c r="B62" s="132"/>
      <c r="C62" s="1205" t="s">
        <v>552</v>
      </c>
      <c r="D62" s="1206"/>
      <c r="E62" s="1207"/>
      <c r="F62" s="133">
        <v>1</v>
      </c>
      <c r="G62" s="133">
        <v>1</v>
      </c>
      <c r="H62" s="134">
        <v>1</v>
      </c>
    </row>
    <row r="63" spans="2:8" ht="52.5" customHeight="1" thickBot="1" x14ac:dyDescent="0.2">
      <c r="B63" s="135"/>
      <c r="C63" s="1208" t="s">
        <v>49</v>
      </c>
      <c r="D63" s="1208"/>
      <c r="E63" s="1209"/>
      <c r="F63" s="136">
        <v>4021</v>
      </c>
      <c r="G63" s="136">
        <v>4175</v>
      </c>
      <c r="H63" s="137">
        <v>4295</v>
      </c>
    </row>
    <row r="64" spans="2:8" x14ac:dyDescent="0.15"/>
  </sheetData>
  <sheetProtection algorithmName="SHA-512" hashValue="95/JLCfM/7qcBazGGOKr6n9VNuCkWKwXP1Pq/tMXG5kzn3qygEVycPytkSPAmKYZifWa38ATgX0/2Yk1X+KPoQ==" saltValue="1D/ZWZxVDdcQ7r6/SAhC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184752</v>
      </c>
      <c r="E3" s="156"/>
      <c r="F3" s="157">
        <v>118252</v>
      </c>
      <c r="G3" s="158"/>
      <c r="H3" s="159"/>
    </row>
    <row r="4" spans="1:8" x14ac:dyDescent="0.15">
      <c r="A4" s="160"/>
      <c r="B4" s="161"/>
      <c r="C4" s="162"/>
      <c r="D4" s="163">
        <v>47642</v>
      </c>
      <c r="E4" s="164"/>
      <c r="F4" s="165">
        <v>49994</v>
      </c>
      <c r="G4" s="166"/>
      <c r="H4" s="167"/>
    </row>
    <row r="5" spans="1:8" x14ac:dyDescent="0.15">
      <c r="A5" s="148" t="s">
        <v>521</v>
      </c>
      <c r="B5" s="153"/>
      <c r="C5" s="154"/>
      <c r="D5" s="155">
        <v>73318</v>
      </c>
      <c r="E5" s="156"/>
      <c r="F5" s="157">
        <v>120302</v>
      </c>
      <c r="G5" s="158"/>
      <c r="H5" s="159"/>
    </row>
    <row r="6" spans="1:8" x14ac:dyDescent="0.15">
      <c r="A6" s="160"/>
      <c r="B6" s="161"/>
      <c r="C6" s="162"/>
      <c r="D6" s="163">
        <v>39435</v>
      </c>
      <c r="E6" s="164"/>
      <c r="F6" s="165">
        <v>59328</v>
      </c>
      <c r="G6" s="166"/>
      <c r="H6" s="167"/>
    </row>
    <row r="7" spans="1:8" x14ac:dyDescent="0.15">
      <c r="A7" s="148" t="s">
        <v>522</v>
      </c>
      <c r="B7" s="153"/>
      <c r="C7" s="154"/>
      <c r="D7" s="155">
        <v>28468</v>
      </c>
      <c r="E7" s="156"/>
      <c r="F7" s="157">
        <v>114841</v>
      </c>
      <c r="G7" s="158"/>
      <c r="H7" s="159"/>
    </row>
    <row r="8" spans="1:8" x14ac:dyDescent="0.15">
      <c r="A8" s="160"/>
      <c r="B8" s="161"/>
      <c r="C8" s="162"/>
      <c r="D8" s="163">
        <v>17470</v>
      </c>
      <c r="E8" s="164"/>
      <c r="F8" s="165">
        <v>51589</v>
      </c>
      <c r="G8" s="166"/>
      <c r="H8" s="167"/>
    </row>
    <row r="9" spans="1:8" x14ac:dyDescent="0.15">
      <c r="A9" s="148" t="s">
        <v>523</v>
      </c>
      <c r="B9" s="153"/>
      <c r="C9" s="154"/>
      <c r="D9" s="155">
        <v>32660</v>
      </c>
      <c r="E9" s="156"/>
      <c r="F9" s="157">
        <v>124145</v>
      </c>
      <c r="G9" s="158"/>
      <c r="H9" s="159"/>
    </row>
    <row r="10" spans="1:8" x14ac:dyDescent="0.15">
      <c r="A10" s="160"/>
      <c r="B10" s="161"/>
      <c r="C10" s="162"/>
      <c r="D10" s="163">
        <v>12611</v>
      </c>
      <c r="E10" s="164"/>
      <c r="F10" s="165">
        <v>54761</v>
      </c>
      <c r="G10" s="166"/>
      <c r="H10" s="167"/>
    </row>
    <row r="11" spans="1:8" x14ac:dyDescent="0.15">
      <c r="A11" s="148" t="s">
        <v>524</v>
      </c>
      <c r="B11" s="153"/>
      <c r="C11" s="154"/>
      <c r="D11" s="155">
        <v>38474</v>
      </c>
      <c r="E11" s="156"/>
      <c r="F11" s="157">
        <v>131480</v>
      </c>
      <c r="G11" s="158"/>
      <c r="H11" s="159"/>
    </row>
    <row r="12" spans="1:8" x14ac:dyDescent="0.15">
      <c r="A12" s="160"/>
      <c r="B12" s="161"/>
      <c r="C12" s="168"/>
      <c r="D12" s="163">
        <v>18660</v>
      </c>
      <c r="E12" s="164"/>
      <c r="F12" s="165">
        <v>63148</v>
      </c>
      <c r="G12" s="166"/>
      <c r="H12" s="167"/>
    </row>
    <row r="13" spans="1:8" x14ac:dyDescent="0.15">
      <c r="A13" s="148"/>
      <c r="B13" s="153"/>
      <c r="C13" s="169"/>
      <c r="D13" s="170">
        <v>71534</v>
      </c>
      <c r="E13" s="171"/>
      <c r="F13" s="172">
        <v>121804</v>
      </c>
      <c r="G13" s="173"/>
      <c r="H13" s="159"/>
    </row>
    <row r="14" spans="1:8" x14ac:dyDescent="0.15">
      <c r="A14" s="160"/>
      <c r="B14" s="161"/>
      <c r="C14" s="162"/>
      <c r="D14" s="163">
        <v>27164</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9.51</v>
      </c>
      <c r="C19" s="174">
        <f>ROUND(VALUE(SUBSTITUTE(実質収支比率等に係る経年分析!G$48,"▲","-")),2)</f>
        <v>12.89</v>
      </c>
      <c r="D19" s="174">
        <f>ROUND(VALUE(SUBSTITUTE(実質収支比率等に係る経年分析!H$48,"▲","-")),2)</f>
        <v>10.29</v>
      </c>
      <c r="E19" s="174">
        <f>ROUND(VALUE(SUBSTITUTE(実質収支比率等に係る経年分析!I$48,"▲","-")),2)</f>
        <v>12.8</v>
      </c>
      <c r="F19" s="174">
        <f>ROUND(VALUE(SUBSTITUTE(実質収支比率等に係る経年分析!J$48,"▲","-")),2)</f>
        <v>12.66</v>
      </c>
    </row>
    <row r="20" spans="1:11" x14ac:dyDescent="0.15">
      <c r="A20" s="174" t="s">
        <v>53</v>
      </c>
      <c r="B20" s="174">
        <f>ROUND(VALUE(SUBSTITUTE(実質収支比率等に係る経年分析!F$47,"▲","-")),2)</f>
        <v>25.94</v>
      </c>
      <c r="C20" s="174">
        <f>ROUND(VALUE(SUBSTITUTE(実質収支比率等に係る経年分析!G$47,"▲","-")),2)</f>
        <v>26.34</v>
      </c>
      <c r="D20" s="174">
        <f>ROUND(VALUE(SUBSTITUTE(実質収支比率等に係る経年分析!H$47,"▲","-")),2)</f>
        <v>32.1</v>
      </c>
      <c r="E20" s="174">
        <f>ROUND(VALUE(SUBSTITUTE(実質収支比率等に係る経年分析!I$47,"▲","-")),2)</f>
        <v>33.22</v>
      </c>
      <c r="F20" s="174">
        <f>ROUND(VALUE(SUBSTITUTE(実質収支比率等に係る経年分析!J$47,"▲","-")),2)</f>
        <v>35.090000000000003</v>
      </c>
    </row>
    <row r="21" spans="1:11" x14ac:dyDescent="0.15">
      <c r="A21" s="174" t="s">
        <v>54</v>
      </c>
      <c r="B21" s="174">
        <f>IF(ISNUMBER(VALUE(SUBSTITUTE(実質収支比率等に係る経年分析!F$49,"▲","-"))),ROUND(VALUE(SUBSTITUTE(実質収支比率等に係る経年分析!F$49,"▲","-")),2),NA())</f>
        <v>1.19</v>
      </c>
      <c r="C21" s="174">
        <f>IF(ISNUMBER(VALUE(SUBSTITUTE(実質収支比率等に係る経年分析!G$49,"▲","-"))),ROUND(VALUE(SUBSTITUTE(実質収支比率等に係る経年分析!G$49,"▲","-")),2),NA())</f>
        <v>2.89</v>
      </c>
      <c r="D21" s="174">
        <f>IF(ISNUMBER(VALUE(SUBSTITUTE(実質収支比率等に係る経年分析!H$49,"▲","-"))),ROUND(VALUE(SUBSTITUTE(実質収支比率等に係る経年分析!H$49,"▲","-")),2),NA())</f>
        <v>0.69</v>
      </c>
      <c r="E21" s="174">
        <f>IF(ISNUMBER(VALUE(SUBSTITUTE(実質収支比率等に係る経年分析!I$49,"▲","-"))),ROUND(VALUE(SUBSTITUTE(実質収支比率等に係る経年分析!I$49,"▲","-")),2),NA())</f>
        <v>-1.53</v>
      </c>
      <c r="F21" s="174">
        <f>IF(ISNUMBER(VALUE(SUBSTITUTE(実質収支比率等に係る経年分析!J$49,"▲","-"))),ROUND(VALUE(SUBSTITUTE(実質収支比率等に係る経年分析!J$49,"▲","-")),2),NA())</f>
        <v>1.74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2.72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2.5099999999999998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1.75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4.2699999999999996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2.86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2.9</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5.64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3.85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v>
      </c>
    </row>
    <row r="34" spans="1:16" x14ac:dyDescent="0.15">
      <c r="A34" s="175" t="str">
        <f>IF(連結実質赤字比率に係る赤字・黒字の構成分析!C$36="",NA(),連結実質赤字比率に係る赤字・黒字の構成分析!C$36)</f>
        <v>国民健康保険板柳中央病院事業会計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8.6999999999999993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12.65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16.899999999999999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14.69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597</v>
      </c>
      <c r="E42" s="176"/>
      <c r="F42" s="176"/>
      <c r="G42" s="176">
        <f>'実質公債費比率（分子）の構造'!L$52</f>
        <v>609</v>
      </c>
      <c r="H42" s="176"/>
      <c r="I42" s="176"/>
      <c r="J42" s="176">
        <f>'実質公債費比率（分子）の構造'!M$52</f>
        <v>589</v>
      </c>
      <c r="K42" s="176"/>
      <c r="L42" s="176"/>
      <c r="M42" s="176">
        <f>'実質公債費比率（分子）の構造'!N$52</f>
        <v>632</v>
      </c>
      <c r="N42" s="176"/>
      <c r="O42" s="176"/>
      <c r="P42" s="176">
        <f>'実質公債費比率（分子）の構造'!O$52</f>
        <v>626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1</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36</v>
      </c>
      <c r="C45" s="176"/>
      <c r="D45" s="176"/>
      <c r="E45" s="176">
        <f>'実質公債費比率（分子）の構造'!L$49</f>
        <v>35</v>
      </c>
      <c r="F45" s="176"/>
      <c r="G45" s="176"/>
      <c r="H45" s="176">
        <f>'実質公債費比率（分子）の構造'!M$49</f>
        <v>35</v>
      </c>
      <c r="I45" s="176"/>
      <c r="J45" s="176"/>
      <c r="K45" s="176">
        <f>'実質公債費比率（分子）の構造'!N$49</f>
        <v>36</v>
      </c>
      <c r="L45" s="176"/>
      <c r="M45" s="176"/>
      <c r="N45" s="176">
        <f>'実質公債費比率（分子）の構造'!O$49</f>
        <v>38</v>
      </c>
      <c r="O45" s="176"/>
      <c r="P45" s="176"/>
    </row>
    <row r="46" spans="1:16" x14ac:dyDescent="0.15">
      <c r="A46" s="176" t="s">
        <v>64</v>
      </c>
      <c r="B46" s="176">
        <f>'実質公債費比率（分子）の構造'!K$48</f>
        <v>405</v>
      </c>
      <c r="C46" s="176"/>
      <c r="D46" s="176"/>
      <c r="E46" s="176">
        <f>'実質公債費比率（分子）の構造'!L$48</f>
        <v>422</v>
      </c>
      <c r="F46" s="176"/>
      <c r="G46" s="176"/>
      <c r="H46" s="176">
        <f>'実質公債費比率（分子）の構造'!M$48</f>
        <v>430</v>
      </c>
      <c r="I46" s="176"/>
      <c r="J46" s="176"/>
      <c r="K46" s="176">
        <f>'実質公債費比率（分子）の構造'!N$48</f>
        <v>426</v>
      </c>
      <c r="L46" s="176"/>
      <c r="M46" s="176"/>
      <c r="N46" s="176">
        <f>'実質公債費比率（分子）の構造'!O$48</f>
        <v>431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449</v>
      </c>
      <c r="C49" s="176"/>
      <c r="D49" s="176"/>
      <c r="E49" s="176">
        <f>'実質公債費比率（分子）の構造'!L$45</f>
        <v>487</v>
      </c>
      <c r="F49" s="176"/>
      <c r="G49" s="176"/>
      <c r="H49" s="176">
        <f>'実質公債費比率（分子）の構造'!M$45</f>
        <v>578</v>
      </c>
      <c r="I49" s="176"/>
      <c r="J49" s="176"/>
      <c r="K49" s="176">
        <f>'実質公債費比率（分子）の構造'!N$45</f>
        <v>597</v>
      </c>
      <c r="L49" s="176"/>
      <c r="M49" s="176"/>
      <c r="N49" s="176">
        <f>'実質公債費比率（分子）の構造'!O$45</f>
        <v>574</v>
      </c>
      <c r="O49" s="176"/>
      <c r="P49" s="176"/>
    </row>
    <row r="50" spans="1:16" x14ac:dyDescent="0.15">
      <c r="A50" s="176" t="s">
        <v>67</v>
      </c>
      <c r="B50" s="176" t="e">
        <f>NA()</f>
        <v>#N/A</v>
      </c>
      <c r="C50" s="176">
        <f>IF(ISNUMBER('実質公債費比率（分子）の構造'!K$53),'実質公債費比率（分子）の構造'!K$53,NA())</f>
        <v>300</v>
      </c>
      <c r="D50" s="176" t="e">
        <f>NA()</f>
        <v>#N/A</v>
      </c>
      <c r="E50" s="176" t="e">
        <f>NA()</f>
        <v>#N/A</v>
      </c>
      <c r="F50" s="176">
        <f>IF(ISNUMBER('実質公債費比率（分子）の構造'!L$53),'実質公債費比率（分子）の構造'!L$53,NA())</f>
        <v>336</v>
      </c>
      <c r="G50" s="176" t="e">
        <f>NA()</f>
        <v>#N/A</v>
      </c>
      <c r="H50" s="176" t="e">
        <f>NA()</f>
        <v>#N/A</v>
      </c>
      <c r="I50" s="176">
        <f>IF(ISNUMBER('実質公債費比率（分子）の構造'!M$53),'実質公債費比率（分子）の構造'!M$53,NA())</f>
        <v>456</v>
      </c>
      <c r="J50" s="176" t="e">
        <f>NA()</f>
        <v>#N/A</v>
      </c>
      <c r="K50" s="176" t="e">
        <f>NA()</f>
        <v>#N/A</v>
      </c>
      <c r="L50" s="176">
        <f>IF(ISNUMBER('実質公債費比率（分子）の構造'!N$53),'実質公債費比率（分子）の構造'!N$53,NA())</f>
        <v>428</v>
      </c>
      <c r="M50" s="176" t="e">
        <f>NA()</f>
        <v>#N/A</v>
      </c>
      <c r="N50" s="176" t="e">
        <f>NA()</f>
        <v>#N/A</v>
      </c>
      <c r="O50" s="176">
        <f>IF(ISNUMBER('実質公債費比率（分子）の構造'!O$53),'実質公債費比率（分子）の構造'!O$53,NA())</f>
        <v>418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7978</v>
      </c>
      <c r="E56" s="175"/>
      <c r="F56" s="175"/>
      <c r="G56" s="175">
        <f>'将来負担比率（分子）の構造'!J$52</f>
        <v>8028</v>
      </c>
      <c r="H56" s="175"/>
      <c r="I56" s="175"/>
      <c r="J56" s="175">
        <f>'将来負担比率（分子）の構造'!K$52</f>
        <v>7933</v>
      </c>
      <c r="K56" s="175"/>
      <c r="L56" s="175"/>
      <c r="M56" s="175">
        <f>'将来負担比率（分子）の構造'!L$52</f>
        <v>7653</v>
      </c>
      <c r="N56" s="175"/>
      <c r="O56" s="175"/>
      <c r="P56" s="175">
        <f>'将来負担比率（分子）の構造'!M$52</f>
        <v>8017</v>
      </c>
    </row>
    <row r="57" spans="1:16" x14ac:dyDescent="0.15">
      <c r="A57" s="175" t="s">
        <v>42</v>
      </c>
      <c r="B57" s="175"/>
      <c r="C57" s="175"/>
      <c r="D57" s="175">
        <f>'将来負担比率（分子）の構造'!I$51</f>
        <v>55</v>
      </c>
      <c r="E57" s="175"/>
      <c r="F57" s="175"/>
      <c r="G57" s="175">
        <f>'将来負担比率（分子）の構造'!J$51</f>
        <v>38</v>
      </c>
      <c r="H57" s="175"/>
      <c r="I57" s="175"/>
      <c r="J57" s="175">
        <f>'将来負担比率（分子）の構造'!K$51</f>
        <v>18</v>
      </c>
      <c r="K57" s="175"/>
      <c r="L57" s="175"/>
      <c r="M57" s="175">
        <f>'将来負担比率（分子）の構造'!L$51</f>
        <v>5</v>
      </c>
      <c r="N57" s="175"/>
      <c r="O57" s="175"/>
      <c r="P57" s="175" t="str">
        <f>'将来負担比率（分子）の構造'!M$51</f>
        <v>-</v>
      </c>
    </row>
    <row r="58" spans="1:16" x14ac:dyDescent="0.15">
      <c r="A58" s="175" t="s">
        <v>41</v>
      </c>
      <c r="B58" s="175"/>
      <c r="C58" s="175"/>
      <c r="D58" s="175">
        <f>'将来負担比率（分子）の構造'!I$50</f>
        <v>3844</v>
      </c>
      <c r="E58" s="175"/>
      <c r="F58" s="175"/>
      <c r="G58" s="175">
        <f>'将来負担比率（分子）の構造'!J$50</f>
        <v>3971</v>
      </c>
      <c r="H58" s="175"/>
      <c r="I58" s="175"/>
      <c r="J58" s="175">
        <f>'将来負担比率（分子）の構造'!K$50</f>
        <v>4711</v>
      </c>
      <c r="K58" s="175"/>
      <c r="L58" s="175"/>
      <c r="M58" s="175">
        <f>'将来負担比率（分子）の構造'!L$50</f>
        <v>5040</v>
      </c>
      <c r="N58" s="175"/>
      <c r="O58" s="175"/>
      <c r="P58" s="175">
        <f>'将来負担比率（分子）の構造'!M$50</f>
        <v>5322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23</v>
      </c>
      <c r="I61" s="175"/>
      <c r="J61" s="175"/>
      <c r="K61" s="175">
        <f>'将来負担比率（分子）の構造'!L$46</f>
        <v>18</v>
      </c>
      <c r="L61" s="175"/>
      <c r="M61" s="175"/>
      <c r="N61" s="175">
        <f>'将来負担比率（分子）の構造'!M$46</f>
        <v>14</v>
      </c>
      <c r="O61" s="175"/>
      <c r="P61" s="175"/>
    </row>
    <row r="62" spans="1:16" x14ac:dyDescent="0.15">
      <c r="A62" s="175" t="s">
        <v>35</v>
      </c>
      <c r="B62" s="175">
        <f>'将来負担比率（分子）の構造'!I$45</f>
        <v>1248</v>
      </c>
      <c r="C62" s="175"/>
      <c r="D62" s="175"/>
      <c r="E62" s="175">
        <f>'将来負担比率（分子）の構造'!J$45</f>
        <v>691</v>
      </c>
      <c r="F62" s="175"/>
      <c r="G62" s="175"/>
      <c r="H62" s="175">
        <f>'将来負担比率（分子）の構造'!K$45</f>
        <v>684</v>
      </c>
      <c r="I62" s="175"/>
      <c r="J62" s="175"/>
      <c r="K62" s="175">
        <f>'将来負担比率（分子）の構造'!L$45</f>
        <v>632</v>
      </c>
      <c r="L62" s="175"/>
      <c r="M62" s="175"/>
      <c r="N62" s="175">
        <f>'将来負担比率（分子）の構造'!M$45</f>
        <v>615</v>
      </c>
      <c r="O62" s="175"/>
      <c r="P62" s="175"/>
    </row>
    <row r="63" spans="1:16" x14ac:dyDescent="0.15">
      <c r="A63" s="175" t="s">
        <v>34</v>
      </c>
      <c r="B63" s="175">
        <f>'将来負担比率（分子）の構造'!I$44</f>
        <v>159</v>
      </c>
      <c r="C63" s="175"/>
      <c r="D63" s="175"/>
      <c r="E63" s="175">
        <f>'将来負担比率（分子）の構造'!J$44</f>
        <v>125</v>
      </c>
      <c r="F63" s="175"/>
      <c r="G63" s="175"/>
      <c r="H63" s="175">
        <f>'将来負担比率（分子）の構造'!K$44</f>
        <v>104</v>
      </c>
      <c r="I63" s="175"/>
      <c r="J63" s="175"/>
      <c r="K63" s="175">
        <f>'将来負担比率（分子）の構造'!L$44</f>
        <v>69</v>
      </c>
      <c r="L63" s="175"/>
      <c r="M63" s="175"/>
      <c r="N63" s="175">
        <f>'将来負担比率（分子）の構造'!M$44</f>
        <v>35</v>
      </c>
      <c r="O63" s="175"/>
      <c r="P63" s="175"/>
    </row>
    <row r="64" spans="1:16" x14ac:dyDescent="0.15">
      <c r="A64" s="175" t="s">
        <v>33</v>
      </c>
      <c r="B64" s="175">
        <f>'将来負担比率（分子）の構造'!I$43</f>
        <v>4559</v>
      </c>
      <c r="C64" s="175"/>
      <c r="D64" s="175"/>
      <c r="E64" s="175">
        <f>'将来負担比率（分子）の構造'!J$43</f>
        <v>4338</v>
      </c>
      <c r="F64" s="175"/>
      <c r="G64" s="175"/>
      <c r="H64" s="175">
        <f>'将来負担比率（分子）の構造'!K$43</f>
        <v>4233</v>
      </c>
      <c r="I64" s="175"/>
      <c r="J64" s="175"/>
      <c r="K64" s="175">
        <f>'将来負担比率（分子）の構造'!L$43</f>
        <v>4290</v>
      </c>
      <c r="L64" s="175"/>
      <c r="M64" s="175"/>
      <c r="N64" s="175">
        <f>'将来負担比率（分子）の構造'!M$43</f>
        <v>4137</v>
      </c>
      <c r="O64" s="175"/>
      <c r="P64" s="175"/>
    </row>
    <row r="65" spans="1:16" x14ac:dyDescent="0.15">
      <c r="A65" s="175" t="s">
        <v>32</v>
      </c>
      <c r="B65" s="175">
        <f>'将来負担比率（分子）の構造'!I$42</f>
        <v>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6549</v>
      </c>
      <c r="C66" s="175"/>
      <c r="D66" s="175"/>
      <c r="E66" s="175">
        <f>'将来負担比率（分子）の構造'!J$41</f>
        <v>6726</v>
      </c>
      <c r="F66" s="175"/>
      <c r="G66" s="175"/>
      <c r="H66" s="175">
        <f>'将来負担比率（分子）の構造'!K$41</f>
        <v>6513</v>
      </c>
      <c r="I66" s="175"/>
      <c r="J66" s="175"/>
      <c r="K66" s="175">
        <f>'将来負担比率（分子）の構造'!L$41</f>
        <v>6210</v>
      </c>
      <c r="L66" s="175"/>
      <c r="M66" s="175"/>
      <c r="N66" s="175">
        <f>'将来負担比率（分子）の構造'!M$41</f>
        <v>5847</v>
      </c>
      <c r="O66" s="175"/>
      <c r="P66" s="175"/>
    </row>
    <row r="67" spans="1:16" x14ac:dyDescent="0.15">
      <c r="A67" s="175" t="s">
        <v>71</v>
      </c>
      <c r="B67" s="175" t="e">
        <f>NA()</f>
        <v>#N/A</v>
      </c>
      <c r="C67" s="175">
        <f>IF(ISNUMBER('将来負担比率（分子）の構造'!I$53), IF('将来負担比率（分子）の構造'!I$53 &lt; 0, 0, '将来負担比率（分子）の構造'!I$53), NA())</f>
        <v>639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1385</v>
      </c>
      <c r="C72" s="179">
        <f>基金残高に係る経年分析!G55</f>
        <v>1417</v>
      </c>
      <c r="D72" s="179">
        <f>基金残高に係る経年分析!H55</f>
        <v>1498</v>
      </c>
    </row>
    <row r="73" spans="1:16" x14ac:dyDescent="0.15">
      <c r="A73" s="178" t="s">
        <v>74</v>
      </c>
      <c r="B73" s="179">
        <f>基金残高に係る経年分析!F56</f>
        <v>1083</v>
      </c>
      <c r="C73" s="179">
        <f>基金残高に係る経年分析!G56</f>
        <v>983</v>
      </c>
      <c r="D73" s="179">
        <f>基金残高に係る経年分析!H56</f>
        <v>1000</v>
      </c>
    </row>
    <row r="74" spans="1:16" x14ac:dyDescent="0.15">
      <c r="A74" s="178" t="s">
        <v>75</v>
      </c>
      <c r="B74" s="179">
        <f>基金残高に係る経年分析!F57</f>
        <v>1553</v>
      </c>
      <c r="C74" s="179">
        <f>基金残高に係る経年分析!G57</f>
        <v>1774</v>
      </c>
      <c r="D74" s="179">
        <f>基金残高に係る経年分析!H57</f>
        <v>1798</v>
      </c>
    </row>
  </sheetData>
  <sheetProtection algorithmName="SHA-512" hashValue="dt2bKtPQ5x//8r9KFP8P6I4Vd98PDSEVoXnwQj7d6fEnPJcDIllLY5RPuSQyHTdT1MVOb6DtQ/1lEG9rfMGm9A==" saltValue="hTQq/sPmHmR3Si74F1tN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2025-03-17T07:24:15Z</cp:lastPrinted>
  <dcterms:created xsi:type="dcterms:W3CDTF">2025-02-19T00:29:07Z</dcterms:created>
  <dcterms:modified xsi:type="dcterms:W3CDTF">2025-03-17T07:27:06Z</dcterms:modified>
  <cp:category/>
</cp:coreProperties>
</file>