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Ls220db0fa\【企画財政課】\【財政係】\ざ_財政比較分析表\R05\2回目\03_結合\"/>
    </mc:Choice>
  </mc:AlternateContent>
  <xr:revisionPtr revIDLastSave="0" documentId="13_ncr:1_{16FCAF7A-49AE-41B7-AF61-58F1802CBC3D}" xr6:coauthVersionLast="36" xr6:coauthVersionMax="47" xr10:uidLastSave="{00000000-0000-0000-0000-000000000000}"/>
  <bookViews>
    <workbookView xWindow="20370" yWindow="-3375"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4" i="12" l="1"/>
  <c r="AA76" i="12"/>
  <c r="AA77" i="12"/>
  <c r="AA69" i="12"/>
  <c r="AA70" i="12"/>
  <c r="AA71" i="12"/>
  <c r="AA72" i="12"/>
  <c r="AA73"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34" i="10"/>
  <c r="AM34" i="10" l="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BE34" i="10"/>
  <c r="CO34" i="10" s="1"/>
</calcChain>
</file>

<file path=xl/sharedStrings.xml><?xml version="1.0" encoding="utf-8"?>
<sst xmlns="http://schemas.openxmlformats.org/spreadsheetml/2006/main" count="1124" uniqueCount="577">
  <si>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</si>
  <si>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</si>
  <si>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</si>
  <si>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</si>
  <si>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</si>
  <si>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</si>
  <si>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</si>
  <si>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</si>
  <si>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</si>
  <si>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</si>
  <si>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</si>
  <si>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</si>
  <si>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</si>
  <si>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</si>
  <si>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</si>
  <si>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</si>
  <si>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</si>
  <si>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</si>
  <si>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</si>
  <si>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</si>
  <si>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</si>
  <si>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</si>
  <si>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</si>
  <si>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</si>
  <si>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</si>
  <si>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</si>
  <si>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</si>
  <si>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</si>
  <si>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</si>
  <si>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</si>
  <si>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</si>
  <si>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</si>
  <si>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</si>
  <si>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</si>
  <si>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</si>
  <si>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</si>
  <si>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</si>
  <si>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</si>
  <si>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</si>
  <si>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</si>
  <si>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</si>
  <si>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</si>
  <si>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</si>
  <si>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</si>
  <si>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</si>
  <si>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</si>
  <si>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</si>
  <si>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</si>
  <si>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</si>
  <si>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</si>
  <si>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</si>
  <si>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</si>
  <si>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</si>
  <si>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</si>
  <si>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</si>
  <si>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</si>
  <si>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</si>
  <si>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</si>
  <si>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</si>
  <si>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</si>
  <si>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</si>
  <si>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</si>
  <si>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</si>
  <si>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</si>
  <si>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</si>
  <si>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</si>
  <si>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</si>
  <si>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</si>
  <si>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</si>
  <si>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</si>
  <si>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</si>
  <si>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</si>
  <si>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</si>
  <si>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</si>
  <si>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</si>
  <si>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</si>
  <si>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</si>
  <si>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</si>
  <si>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</si>
  <si>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</si>
  <si>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</si>
  <si>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</si>
  <si>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</si>
  <si>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</si>
  <si>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</si>
  <si>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</si>
  <si>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</si>
  <si>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</si>
  <si>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</si>
  <si>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</si>
  <si>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</si>
  <si>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</si>
  <si>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</si>
  <si>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</si>
  <si>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板柳町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</si>
  <si>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</si>
  <si>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</si>
  <si>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</si>
  <si>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</si>
  <si>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</si>
  <si>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</si>
  <si>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</si>
  <si>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</si>
  <si>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</si>
  <si>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</si>
  <si>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</si>
  <si>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</si>
  <si>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</si>
  <si>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</si>
  <si>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</si>
  <si>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</si>
  <si>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</si>
  <si>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</si>
  <si>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</si>
  <si>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</si>
  <si>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</si>
  <si>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</si>
  <si>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</si>
  <si>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</si>
  <si>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</si>
  <si>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</si>
  <si>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</si>
  <si>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</si>
  <si>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</si>
  <si>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</si>
  <si>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</si>
  <si>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</si>
  <si>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</si>
  <si>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</si>
  <si>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</si>
  <si>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</si>
  <si>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</si>
  <si>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</si>
  <si>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</si>
  <si>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</si>
  <si>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</si>
  <si>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</si>
  <si>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</si>
  <si>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</si>
  <si>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</si>
  <si>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</si>
  <si>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</si>
  <si>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</si>
  <si>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</si>
  <si>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</si>
  <si>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</si>
  <si>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</si>
  <si>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</si>
  <si>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</si>
  <si>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</si>
  <si>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</si>
  <si>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</si>
  <si>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</si>
  <si>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</si>
  <si>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</si>
  <si>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</si>
  <si>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</si>
  <si>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</si>
  <si>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</si>
  <si>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</si>
  <si>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</si>
  <si>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</si>
  <si>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</si>
  <si>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</si>
  <si>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</si>
  <si>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</si>
  <si>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</si>
  <si>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</si>
  <si>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</si>
  <si>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</si>
  <si>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</si>
  <si>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</si>
  <si>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</si>
  <si>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</si>
  <si>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</si>
  <si>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</si>
  <si>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</si>
  <si>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</si>
  <si>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</si>
  <si>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</si>
  <si>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</si>
  <si>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</si>
  <si>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</si>
  <si>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</si>
  <si>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</si>
  <si>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</si>
  <si>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</si>
  <si>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</si>
  <si>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</si>
  <si>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</si>
  <si>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</si>
  <si>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</si>
  <si>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</si>
  <si>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</si>
  <si>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</si>
  <si>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</si>
  <si>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</si>
  <si>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</si>
  <si>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</si>
  <si>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</si>
  <si>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</si>
  <si>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</si>
  <si>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</si>
  <si>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青森県板柳町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</si>
  <si>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</si>
  <si>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</si>
  <si>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</si>
  <si>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</si>
  <si>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</si>
  <si>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</si>
  <si>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</si>
  <si>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</si>
  <si>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</si>
  <si>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</si>
  <si>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</si>
  <si>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</si>
  <si>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</si>
  <si>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</si>
  <si>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</si>
  <si>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</si>
  <si>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</si>
  <si>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</si>
  <si>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</si>
  <si>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</si>
  <si>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</si>
  <si>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</si>
  <si>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</si>
  <si>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</si>
  <si>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</si>
  <si>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</si>
  <si>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</si>
  <si>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</si>
  <si>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</si>
  <si>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</si>
  <si>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</si>
  <si>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</si>
  <si>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</si>
  <si>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</si>
  <si>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</si>
  <si>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</si>
  <si>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</si>
  <si>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</si>
  <si>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</si>
  <si>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</si>
  <si>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</si>
  <si>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</si>
  <si>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</si>
  <si>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</si>
  <si>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</si>
  <si>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</si>
  <si>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</si>
  <si>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</si>
  <si>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</si>
  <si>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</si>
  <si>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</si>
  <si>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</si>
  <si>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</si>
  <si>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</si>
  <si>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</si>
  <si>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</si>
  <si>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</si>
  <si>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</si>
  <si>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</si>
  <si>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</si>
  <si>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</si>
  <si>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</si>
  <si>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</si>
  <si>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</si>
  <si>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</si>
  <si>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</si>
  <si>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</si>
  <si>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</si>
  <si>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</si>
  <si>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</si>
  <si>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</si>
  <si>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</si>
  <si>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</si>
  <si>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</si>
  <si>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</si>
  <si>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</si>
  <si>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</si>
  <si>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</si>
  <si>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</si>
  <si>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</si>
  <si>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</si>
  <si>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</si>
  <si>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</si>
  <si>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</si>
  <si>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</si>
  <si>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</si>
  <si>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</si>
  <si>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</si>
  <si>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</si>
  <si>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</si>
  <si>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</si>
  <si>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</si>
  <si>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</si>
  <si>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</si>
  <si>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</si>
  <si>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</si>
  <si>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</si>
  <si>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</si>
  <si>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</si>
  <si>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</si>
  <si>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</si>
  <si>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</si>
  <si>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</si>
  <si>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</si>
  <si>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</si>
  <si>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</si>
  <si>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</si>
  <si>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</si>
  <si>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</si>
  <si>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</si>
  <si>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</si>
  <si>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</si>
  <si>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</si>
  <si>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</si>
  <si>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</si>
  <si>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</si>
  <si>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</si>
  <si>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</si>
  <si>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</si>
  <si>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</si>
  <si>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</si>
  <si>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</si>
  <si>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</si>
  <si>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</si>
  <si>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</si>
  <si>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</si>
  <si>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</si>
  <si>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</si>
  <si>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</si>
  <si>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</si>
  <si>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</si>
  <si>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</si>
  <si>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</si>
  <si>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</si>
  <si>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</si>
  <si>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</si>
  <si>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</si>
  <si>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</si>
  <si>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</si>
  <si>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</si>
  <si>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</si>
  <si>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</si>
  <si>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</si>
  <si>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</si>
  <si>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</si>
  <si>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</si>
  <si>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</si>
  <si>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</si>
  <si>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</si>
  <si>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</si>
  <si>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青森県板柳町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</si>
  <si>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</si>
  <si>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</si>
  <si>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</si>
  <si>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</si>
  <si>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</si>
  <si>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</si>
  <si>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</si>
  <si>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</si>
  <si>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</si>
  <si>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</si>
  <si>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</si>
  <si>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</si>
  <si>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</si>
  <si>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</si>
  <si>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</si>
  <si>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</si>
  <si>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</si>
  <si>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</si>
  <si>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</si>
  <si>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</si>
  <si>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</si>
  <si>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</si>
  <si>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</si>
  <si>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</si>
  <si>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</si>
  <si>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</si>
  <si>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</si>
  <si>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</si>
  <si>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</si>
  <si>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</si>
  <si>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</si>
  <si>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</si>
  <si>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</si>
  <si>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</si>
  <si>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</si>
  <si>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</si>
  <si>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</si>
  <si>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</si>
  <si>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国民健康保険板柳中央病院事業会計</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</si>
  <si>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</si>
  <si>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</si>
  <si>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</si>
  <si>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</si>
  <si>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</si>
  <si>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</si>
  <si>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</si>
  <si>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</si>
  <si>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</si>
  <si>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</si>
  <si>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</si>
  <si>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</si>
  <si>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</si>
  <si>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</si>
  <si>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</si>
  <si>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</si>
  <si>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</si>
  <si>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</si>
  <si>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</si>
  <si>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</si>
  <si>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</si>
  <si>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</si>
  <si>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</si>
  <si>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</si>
  <si>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</si>
  <si>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</si>
  <si>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</si>
  <si>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</si>
  <si>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</si>
  <si>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</si>
  <si>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</si>
  <si>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</si>
  <si>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</si>
  <si>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</si>
  <si>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</si>
  <si>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</si>
  <si>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</si>
  <si>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</si>
  <si>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</si>
  <si>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</si>
  <si>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</si>
  <si>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</si>
  <si>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</si>
  <si>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</si>
  <si>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</si>
  <si>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</si>
  <si>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</si>
  <si>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</si>
  <si>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</si>
  <si>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</si>
  <si>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</si>
  <si>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</si>
  <si>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</si>
  <si>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</si>
  <si>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</si>
  <si>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</si>
  <si>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</si>
  <si>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</si>
  <si>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</si>
  <si>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</si>
  <si>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</si>
  <si>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</si>
  <si>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</si>
  <si>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</si>
  <si>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</si>
  <si>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</si>
  <si>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</si>
  <si>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</si>
  <si>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</si>
  <si>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</si>
  <si>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</si>
  <si>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</si>
  <si>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</si>
  <si>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</si>
  <si>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</si>
  <si>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</si>
  <si>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</si>
  <si>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</si>
  <si>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</si>
  <si>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</si>
  <si>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</si>
  <si>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</si>
  <si>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</si>
  <si>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</si>
  <si>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</si>
  <si>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</si>
  <si>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</si>
  <si>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</si>
  <si>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</si>
  <si>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</si>
  <si>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</si>
  <si>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</si>
  <si>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</si>
  <si>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</si>
  <si>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</si>
  <si>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</si>
  <si>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</si>
  <si>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</si>
  <si>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</si>
  <si>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</si>
  <si>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</si>
  <si>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</si>
  <si>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</si>
  <si>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</si>
  <si>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</si>
  <si>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</si>
  <si>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</si>
  <si>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</si>
  <si>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</si>
  <si>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</si>
  <si>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</si>
  <si>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</si>
  <si>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</si>
  <si>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</si>
  <si>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</si>
  <si>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</si>
  <si>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</si>
  <si>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</si>
  <si>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</si>
  <si>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</si>
  <si>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</si>
  <si>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</si>
  <si>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</si>
  <si>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</si>
  <si>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</si>
  <si>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</si>
  <si>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</si>
  <si>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</si>
  <si>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</si>
  <si>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</si>
  <si>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</si>
  <si>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</si>
  <si>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</si>
  <si>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</si>
  <si>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</si>
  <si>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</si>
  <si>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</si>
  <si>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</si>
  <si>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1.53</t>
  </si>
  <si>
    <t>水道事業会計</t>
  </si>
  <si>
    <t>一般会計</t>
  </si>
  <si>
    <t>国民健康保険板柳中央病院事業会計</t>
  </si>
  <si>
    <t>農業集落排水事業特別会計</t>
  </si>
  <si>
    <t>国民健康保険事業特別会計</t>
  </si>
  <si>
    <t>介護保険特別会計</t>
  </si>
  <si>
    <t>公共下水道事業会計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</si>
  <si>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</si>
  <si>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</si>
  <si>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</si>
  <si>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</si>
  <si>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</si>
  <si>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</si>
  <si>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</si>
  <si>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</si>
  <si>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公共施設等整備基金</t>
    <rPh sb="0" eb="2">
      <t>コウキョウ</t>
    </rPh>
    <rPh sb="2" eb="4">
      <t>シセツ</t>
    </rPh>
    <rPh sb="4" eb="5">
      <t>トウ</t>
    </rPh>
    <rPh sb="5" eb="7">
      <t>セイビ</t>
    </rPh>
    <rPh sb="7" eb="9">
      <t>キキン</t>
    </rPh>
    <phoneticPr fontId="5"/>
  </si>
  <si>
    <t>学校施設整備基金</t>
    <rPh sb="0" eb="2">
      <t>ガッコウ</t>
    </rPh>
    <rPh sb="2" eb="4">
      <t>シセツ</t>
    </rPh>
    <rPh sb="4" eb="6">
      <t>セイビ</t>
    </rPh>
    <rPh sb="6" eb="8">
      <t>キキン</t>
    </rPh>
    <phoneticPr fontId="2"/>
  </si>
  <si>
    <t>スポーツ振興基金</t>
    <rPh sb="4" eb="6">
      <t>シンコウ</t>
    </rPh>
    <rPh sb="6" eb="8">
      <t>キキン</t>
    </rPh>
    <phoneticPr fontId="2"/>
  </si>
  <si>
    <t>人材育成基金</t>
    <rPh sb="0" eb="2">
      <t>ジンザイ</t>
    </rPh>
    <rPh sb="2" eb="4">
      <t>イクセイ</t>
    </rPh>
    <rPh sb="4" eb="6">
      <t>キキン</t>
    </rPh>
    <phoneticPr fontId="2"/>
  </si>
  <si>
    <t>福祉基金</t>
    <rPh sb="0" eb="2">
      <t>フクシ</t>
    </rPh>
    <rPh sb="2" eb="4">
      <t>キキン</t>
    </rPh>
    <phoneticPr fontId="2"/>
  </si>
  <si>
    <t>津軽広域水道企業団（津軽事業部）</t>
    <rPh sb="0" eb="2">
      <t>ツガル</t>
    </rPh>
    <rPh sb="2" eb="4">
      <t>コウイキ</t>
    </rPh>
    <rPh sb="4" eb="6">
      <t>スイドウ</t>
    </rPh>
    <rPh sb="6" eb="9">
      <t>キギョウダン</t>
    </rPh>
    <rPh sb="10" eb="12">
      <t>ツガル</t>
    </rPh>
    <rPh sb="12" eb="15">
      <t>ジギョウブ</t>
    </rPh>
    <phoneticPr fontId="24"/>
  </si>
  <si>
    <t>青森県市町村総合事務組合</t>
    <rPh sb="0" eb="3">
      <t>アオモリケン</t>
    </rPh>
    <rPh sb="3" eb="6">
      <t>シチョウソン</t>
    </rPh>
    <rPh sb="6" eb="8">
      <t>ソウゴウ</t>
    </rPh>
    <rPh sb="8" eb="10">
      <t>ジム</t>
    </rPh>
    <rPh sb="10" eb="12">
      <t>クミアイ</t>
    </rPh>
    <phoneticPr fontId="24"/>
  </si>
  <si>
    <t>津軽広域連合</t>
    <rPh sb="0" eb="2">
      <t>ツガル</t>
    </rPh>
    <rPh sb="2" eb="4">
      <t>コウイキ</t>
    </rPh>
    <rPh sb="4" eb="6">
      <t>レンゴウ</t>
    </rPh>
    <phoneticPr fontId="24"/>
  </si>
  <si>
    <t>西北五広域福祉事務組合</t>
    <rPh sb="0" eb="2">
      <t>セイホク</t>
    </rPh>
    <rPh sb="2" eb="3">
      <t>ゴ</t>
    </rPh>
    <rPh sb="3" eb="5">
      <t>コウイキ</t>
    </rPh>
    <rPh sb="5" eb="7">
      <t>フクシ</t>
    </rPh>
    <rPh sb="7" eb="9">
      <t>ジム</t>
    </rPh>
    <rPh sb="9" eb="11">
      <t>クミアイ</t>
    </rPh>
    <phoneticPr fontId="24"/>
  </si>
  <si>
    <t>弘前地区環境整備事務組合</t>
    <rPh sb="0" eb="2">
      <t>ヒロサキ</t>
    </rPh>
    <rPh sb="2" eb="4">
      <t>チク</t>
    </rPh>
    <rPh sb="4" eb="6">
      <t>カンキョウ</t>
    </rPh>
    <rPh sb="6" eb="8">
      <t>セイビ</t>
    </rPh>
    <rPh sb="8" eb="10">
      <t>ジム</t>
    </rPh>
    <rPh sb="10" eb="12">
      <t>クミアイ</t>
    </rPh>
    <phoneticPr fontId="24"/>
  </si>
  <si>
    <t>青森県市町村職員退職手当組合</t>
    <rPh sb="0" eb="3">
      <t>アオモリケン</t>
    </rPh>
    <rPh sb="3" eb="6">
      <t>シチョウソン</t>
    </rPh>
    <rPh sb="6" eb="8">
      <t>ショクイン</t>
    </rPh>
    <rPh sb="8" eb="10">
      <t>タイショク</t>
    </rPh>
    <rPh sb="10" eb="12">
      <t>テアテ</t>
    </rPh>
    <rPh sb="12" eb="14">
      <t>クミアイ</t>
    </rPh>
    <phoneticPr fontId="24"/>
  </si>
  <si>
    <t>青森県交通災害共済組合</t>
    <rPh sb="0" eb="3">
      <t>アオモリケン</t>
    </rPh>
    <rPh sb="3" eb="5">
      <t>コウツウ</t>
    </rPh>
    <rPh sb="5" eb="7">
      <t>サイガイ</t>
    </rPh>
    <rPh sb="7" eb="9">
      <t>キョウサイ</t>
    </rPh>
    <rPh sb="9" eb="11">
      <t>クミアイ</t>
    </rPh>
    <phoneticPr fontId="24"/>
  </si>
  <si>
    <t>青森県後期高齢者医療広域連合一般会計</t>
    <rPh sb="0" eb="3">
      <t>アオモリケン</t>
    </rPh>
    <rPh sb="3" eb="5">
      <t>コウキ</t>
    </rPh>
    <rPh sb="5" eb="7">
      <t>コウレイ</t>
    </rPh>
    <rPh sb="7" eb="8">
      <t>シャ</t>
    </rPh>
    <rPh sb="8" eb="10">
      <t>イリョウ</t>
    </rPh>
    <rPh sb="10" eb="12">
      <t>コウイキ</t>
    </rPh>
    <rPh sb="12" eb="14">
      <t>レンゴウ</t>
    </rPh>
    <rPh sb="14" eb="16">
      <t>イッパン</t>
    </rPh>
    <rPh sb="16" eb="18">
      <t>カイケイ</t>
    </rPh>
    <phoneticPr fontId="24"/>
  </si>
  <si>
    <t>青森県後期高齢者医療広域連合後期高齢者医療特別会計</t>
    <rPh sb="0" eb="3">
      <t>アオモリケン</t>
    </rPh>
    <rPh sb="3" eb="5">
      <t>コウキ</t>
    </rPh>
    <rPh sb="5" eb="7">
      <t>コウレイ</t>
    </rPh>
    <rPh sb="7" eb="8">
      <t>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4"/>
  </si>
  <si>
    <t>弘前地区消防事務組合</t>
    <rPh sb="0" eb="2">
      <t>ヒロサキ</t>
    </rPh>
    <rPh sb="2" eb="4">
      <t>チク</t>
    </rPh>
    <rPh sb="4" eb="6">
      <t>ショウボウ</t>
    </rPh>
    <rPh sb="6" eb="8">
      <t>ジム</t>
    </rPh>
    <rPh sb="8" eb="10">
      <t>クミアイ</t>
    </rPh>
    <phoneticPr fontId="2"/>
  </si>
  <si>
    <t>板柳町産業振興公社りんごワーク研究所</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</si>
  <si>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</si>
  <si>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</si>
  <si>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</si>
  <si>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</si>
  <si>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類似団体より低い。一方、有形固定資産減価償却率は類似団体よりも高く、主な要因としては、昭和３９年度に建設された図書館及び町民体育館が、いずれも耐用年数を超えていることが挙げられる。公共施設等総合管理計画に基づき、今後も老朽化対策に積極的に取り組んでいく。</t>
    <rPh sb="0" eb="3">
      <t>チホウサイ</t>
    </rPh>
    <rPh sb="4" eb="6">
      <t>シンキ</t>
    </rPh>
    <rPh sb="6" eb="8">
      <t>ハッコウ</t>
    </rPh>
    <rPh sb="9" eb="11">
      <t>ヨクセイ</t>
    </rPh>
    <rPh sb="15" eb="17">
      <t>ケッカ</t>
    </rPh>
    <rPh sb="18" eb="20">
      <t>ショウライ</t>
    </rPh>
    <rPh sb="20" eb="22">
      <t>フタン</t>
    </rPh>
    <rPh sb="22" eb="24">
      <t>ヒリツ</t>
    </rPh>
    <rPh sb="25" eb="27">
      <t>ルイジ</t>
    </rPh>
    <rPh sb="27" eb="29">
      <t>ダンタイ</t>
    </rPh>
    <rPh sb="31" eb="32">
      <t>ヒク</t>
    </rPh>
    <rPh sb="34" eb="36">
      <t>イッポウ</t>
    </rPh>
    <rPh sb="37" eb="48">
      <t>ユウケイコテイシサンゲンカショウキャクリツ</t>
    </rPh>
    <rPh sb="49" eb="51">
      <t>ルイジ</t>
    </rPh>
    <rPh sb="51" eb="53">
      <t>ダンタイ</t>
    </rPh>
    <rPh sb="56" eb="57">
      <t>タカ</t>
    </rPh>
    <rPh sb="59" eb="60">
      <t>オモ</t>
    </rPh>
    <rPh sb="61" eb="63">
      <t>ヨウイン</t>
    </rPh>
    <rPh sb="68" eb="70">
      <t>ショウワ</t>
    </rPh>
    <rPh sb="72" eb="74">
      <t>ネンド</t>
    </rPh>
    <rPh sb="75" eb="77">
      <t>ケンセツ</t>
    </rPh>
    <rPh sb="80" eb="83">
      <t>トショカン</t>
    </rPh>
    <rPh sb="83" eb="84">
      <t>オヨ</t>
    </rPh>
    <rPh sb="85" eb="87">
      <t>チョウミン</t>
    </rPh>
    <rPh sb="87" eb="90">
      <t>タイイクカン</t>
    </rPh>
    <rPh sb="96" eb="98">
      <t>タイヨウ</t>
    </rPh>
    <rPh sb="98" eb="100">
      <t>ネンスウ</t>
    </rPh>
    <rPh sb="101" eb="102">
      <t>コ</t>
    </rPh>
    <rPh sb="109" eb="110">
      <t>ア</t>
    </rPh>
    <rPh sb="115" eb="117">
      <t>コウキョウ</t>
    </rPh>
    <rPh sb="117" eb="119">
      <t>シセツ</t>
    </rPh>
    <rPh sb="119" eb="120">
      <t>トウ</t>
    </rPh>
    <rPh sb="120" eb="122">
      <t>ソウゴウ</t>
    </rPh>
    <rPh sb="122" eb="124">
      <t>カンリ</t>
    </rPh>
    <rPh sb="124" eb="126">
      <t>ケイカク</t>
    </rPh>
    <rPh sb="127" eb="128">
      <t>モト</t>
    </rPh>
    <rPh sb="131" eb="133">
      <t>コンゴ</t>
    </rPh>
    <rPh sb="134" eb="137">
      <t>ロウキュウカ</t>
    </rPh>
    <rPh sb="137" eb="139">
      <t>タイサク</t>
    </rPh>
    <rPh sb="140" eb="143">
      <t>セッキョクテキ</t>
    </rPh>
    <rPh sb="144" eb="145">
      <t>ト</t>
    </rPh>
    <rPh sb="146" eb="147">
      <t>ク</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</si>
  <si>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</si>
  <si>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</si>
  <si>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</si>
  <si>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</si>
  <si>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</si>
  <si>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</si>
  <si>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を抑制してきた結果、将来負担比率及び実質公債費比率は類似団体と比較して低い水準にあったが、令和３年度より実質公債費比率が類似団体平均を上回っており、今後も公共施設の老朽化対策により実質公債費比率が上昇していくことが考えられるため、これまで以上に公債費の適正化に取り組んでいく必要がある。</t>
    <rPh sb="0" eb="3">
      <t>チホウサイ</t>
    </rPh>
    <rPh sb="4" eb="6">
      <t>シンキ</t>
    </rPh>
    <rPh sb="6" eb="8">
      <t>ハッコウ</t>
    </rPh>
    <rPh sb="9" eb="11">
      <t>ヨクセイ</t>
    </rPh>
    <rPh sb="15" eb="17">
      <t>ケッカ</t>
    </rPh>
    <rPh sb="18" eb="24">
      <t>ショウライフタンヒリツ</t>
    </rPh>
    <rPh sb="24" eb="25">
      <t>オヨ</t>
    </rPh>
    <rPh sb="26" eb="28">
      <t>ジッシツ</t>
    </rPh>
    <rPh sb="28" eb="31">
      <t>コウサイヒ</t>
    </rPh>
    <rPh sb="31" eb="33">
      <t>ヒリツ</t>
    </rPh>
    <rPh sb="34" eb="36">
      <t>ルイジ</t>
    </rPh>
    <rPh sb="36" eb="38">
      <t>ダンタイ</t>
    </rPh>
    <rPh sb="39" eb="41">
      <t>ヒカク</t>
    </rPh>
    <rPh sb="43" eb="44">
      <t>ヒク</t>
    </rPh>
    <rPh sb="45" eb="47">
      <t>スイジュン</t>
    </rPh>
    <rPh sb="53" eb="55">
      <t>レイワ</t>
    </rPh>
    <rPh sb="56" eb="58">
      <t>ネンド</t>
    </rPh>
    <rPh sb="60" eb="62">
      <t>ジッシツ</t>
    </rPh>
    <rPh sb="62" eb="65">
      <t>コウサイヒ</t>
    </rPh>
    <rPh sb="65" eb="67">
      <t>ヒリツ</t>
    </rPh>
    <rPh sb="68" eb="70">
      <t>ルイジ</t>
    </rPh>
    <rPh sb="70" eb="72">
      <t>ダンタイ</t>
    </rPh>
    <rPh sb="72" eb="74">
      <t>ヘイキン</t>
    </rPh>
    <rPh sb="75" eb="77">
      <t>ウワマワ</t>
    </rPh>
    <rPh sb="82" eb="84">
      <t>コンゴ</t>
    </rPh>
    <rPh sb="85" eb="87">
      <t>コウキョウ</t>
    </rPh>
    <rPh sb="87" eb="89">
      <t>シセツ</t>
    </rPh>
    <rPh sb="90" eb="93">
      <t>ロウキュウカ</t>
    </rPh>
    <rPh sb="93" eb="95">
      <t>タイサク</t>
    </rPh>
    <rPh sb="98" eb="100">
      <t>ジッシツ</t>
    </rPh>
    <rPh sb="100" eb="103">
      <t>コウサイヒ</t>
    </rPh>
    <rPh sb="103" eb="105">
      <t>ヒリツ</t>
    </rPh>
    <rPh sb="106" eb="108">
      <t>ジョウショウ</t>
    </rPh>
    <rPh sb="115" eb="116">
      <t>カンガ</t>
    </rPh>
    <rPh sb="127" eb="129">
      <t>イジョウ</t>
    </rPh>
    <rPh sb="130" eb="133">
      <t>コウサイヒ</t>
    </rPh>
    <rPh sb="134" eb="137">
      <t>テキセイカ</t>
    </rPh>
    <rPh sb="138" eb="139">
      <t>ト</t>
    </rPh>
    <rPh sb="140" eb="141">
      <t>ク</t>
    </rPh>
    <rPh sb="145" eb="147">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</si>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</sst>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5A8B8EC-B463-42F4-AA22-A83BEBDE258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65C8-4D35-831A-5BC918C6E9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184752</c:v>
                </c:pt>
                <c:pt idx="1">
                  <c:v>73318</c:v>
                </c:pt>
                <c:pt idx="2">
                  <c:v>28468</c:v>
                </c:pt>
                <c:pt idx="3">
                  <c:v>32660</c:v>
                </c:pt>
                <c:pt idx="4">
                  <c:v>38474</c:v>
                </c:pt>
              </c:numCache>
            </c:numRef>
          </c:val>
          <c:smooth val="0"/>
          <c:extLst>
            <c:ext xmlns:c16="http://schemas.microsoft.com/office/drawing/2014/chart" uri="{C3380CC4-5D6E-409C-BE32-E72D297353CC}">
              <c16:uniqueId val="{00000001-65C8-4D35-831A-5BC918C6E9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9.51</c:v>
                </c:pt>
                <c:pt idx="1">
                  <c:v>12.89</c:v>
                </c:pt>
                <c:pt idx="2">
                  <c:v>10.29</c:v>
                </c:pt>
                <c:pt idx="3">
                  <c:v>12.8</c:v>
                </c:pt>
                <c:pt idx="4">
                  <c:v>12.66</c:v>
                </c:pt>
              </c:numCache>
            </c:numRef>
          </c:val>
          <c:extLst>
            <c:ext xmlns:c16="http://schemas.microsoft.com/office/drawing/2014/chart" uri="{C3380CC4-5D6E-409C-BE32-E72D297353CC}">
              <c16:uniqueId val="{00000000-BEA6-4F60-B7FD-99250B725F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25.94</c:v>
                </c:pt>
                <c:pt idx="1">
                  <c:v>26.34</c:v>
                </c:pt>
                <c:pt idx="2">
                  <c:v>32.1</c:v>
                </c:pt>
                <c:pt idx="3">
                  <c:v>33.22</c:v>
                </c:pt>
                <c:pt idx="4">
                  <c:v>35.090000000000003</c:v>
                </c:pt>
              </c:numCache>
            </c:numRef>
          </c:val>
          <c:extLst>
            <c:ext xmlns:c16="http://schemas.microsoft.com/office/drawing/2014/chart" uri="{C3380CC4-5D6E-409C-BE32-E72D297353CC}">
              <c16:uniqueId val="{00000001-BEA6-4F60-B7FD-99250B725F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1.19</c:v>
                </c:pt>
                <c:pt idx="1">
                  <c:v>2.89</c:v>
                </c:pt>
                <c:pt idx="2">
                  <c:v>0.69</c:v>
                </c:pt>
                <c:pt idx="3">
                  <c:v>-1.53</c:v>
                </c:pt>
                <c:pt idx="4">
                  <c:v>1.74</c:v>
                </c:pt>
              </c:numCache>
            </c:numRef>
          </c:val>
          <c:smooth val="0"/>
          <c:extLst>
            <c:ext xmlns:c16="http://schemas.microsoft.com/office/drawing/2014/chart" uri="{C3380CC4-5D6E-409C-BE32-E72D297353CC}">
              <c16:uniqueId val="{00000002-BEA6-4F60-B7FD-99250B725F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FDF-4E7D-989A-D7CF1CB4C6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DF-4E7D-989A-D7CF1CB4C67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0.14000000000000001</c:v>
                </c:pt>
                <c:pt idx="2">
                  <c:v>#N/A</c:v>
                </c:pt>
                <c:pt idx="3">
                  <c:v>0.06</c:v>
                </c:pt>
                <c:pt idx="4">
                  <c:v>#N/A</c:v>
                </c:pt>
                <c:pt idx="5">
                  <c:v>0.09</c:v>
                </c:pt>
                <c:pt idx="6">
                  <c:v>#N/A</c:v>
                </c:pt>
                <c:pt idx="7">
                  <c:v>0.08</c:v>
                </c:pt>
                <c:pt idx="8">
                  <c:v>#N/A</c:v>
                </c:pt>
                <c:pt idx="9">
                  <c:v>0.1</c:v>
                </c:pt>
              </c:numCache>
            </c:numRef>
          </c:val>
          <c:extLst>
            <c:ext xmlns:c16="http://schemas.microsoft.com/office/drawing/2014/chart" uri="{C3380CC4-5D6E-409C-BE32-E72D297353CC}">
              <c16:uniqueId val="{00000002-6FDF-4E7D-989A-D7CF1CB4C677}"/>
            </c:ext>
          </c:extLst>
        </c:ser>
        <c:ser>
          <c:idx val="3"/>
          <c:order val="3"/>
          <c:tx>
            <c:strRef>
              <c:f>データシート!$A$30</c:f>
              <c:strCache>
                <c:ptCount val="1"/>
                <c:pt idx="0">
                  <c:v>公共下水道事業会計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2.72</c:v>
                </c:pt>
                <c:pt idx="2">
                  <c:v>#N/A</c:v>
                </c:pt>
                <c:pt idx="3">
                  <c:v>2.44</c:v>
                </c:pt>
                <c:pt idx="4">
                  <c:v>#N/A</c:v>
                </c:pt>
                <c:pt idx="5">
                  <c:v>2.5099999999999998</c:v>
                </c:pt>
                <c:pt idx="6">
                  <c:v>#N/A</c:v>
                </c:pt>
                <c:pt idx="7">
                  <c:v>2.5</c:v>
                </c:pt>
                <c:pt idx="8">
                  <c:v>#N/A</c:v>
                </c:pt>
                <c:pt idx="9">
                  <c:v>1.75</c:v>
                </c:pt>
              </c:numCache>
            </c:numRef>
          </c:val>
          <c:extLst>
            <c:ext xmlns:c16="http://schemas.microsoft.com/office/drawing/2014/chart" uri="{C3380CC4-5D6E-409C-BE32-E72D297353CC}">
              <c16:uniqueId val="{00000003-6FDF-4E7D-989A-D7CF1CB4C67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4.22</c:v>
                </c:pt>
                <c:pt idx="2">
                  <c:v>#N/A</c:v>
                </c:pt>
                <c:pt idx="3">
                  <c:v>4.2699999999999996</c:v>
                </c:pt>
                <c:pt idx="4">
                  <c:v>#N/A</c:v>
                </c:pt>
                <c:pt idx="5">
                  <c:v>3.72</c:v>
                </c:pt>
                <c:pt idx="6">
                  <c:v>#N/A</c:v>
                </c:pt>
                <c:pt idx="7">
                  <c:v>2.86</c:v>
                </c:pt>
                <c:pt idx="8">
                  <c:v>#N/A</c:v>
                </c:pt>
                <c:pt idx="9">
                  <c:v>2.9</c:v>
                </c:pt>
              </c:numCache>
            </c:numRef>
          </c:val>
          <c:extLst>
            <c:ext xmlns:c16="http://schemas.microsoft.com/office/drawing/2014/chart" uri="{C3380CC4-5D6E-409C-BE32-E72D297353CC}">
              <c16:uniqueId val="{00000004-6FDF-4E7D-989A-D7CF1CB4C677}"/>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4.43</c:v>
                </c:pt>
                <c:pt idx="2">
                  <c:v>#N/A</c:v>
                </c:pt>
                <c:pt idx="3">
                  <c:v>5.21</c:v>
                </c:pt>
                <c:pt idx="4">
                  <c:v>#N/A</c:v>
                </c:pt>
                <c:pt idx="5">
                  <c:v>5.64</c:v>
                </c:pt>
                <c:pt idx="6">
                  <c:v>#N/A</c:v>
                </c:pt>
                <c:pt idx="7">
                  <c:v>5.53</c:v>
                </c:pt>
                <c:pt idx="8">
                  <c:v>#N/A</c:v>
                </c:pt>
                <c:pt idx="9">
                  <c:v>3.85</c:v>
                </c:pt>
              </c:numCache>
            </c:numRef>
          </c:val>
          <c:extLst>
            <c:ext xmlns:c16="http://schemas.microsoft.com/office/drawing/2014/chart" uri="{C3380CC4-5D6E-409C-BE32-E72D297353CC}">
              <c16:uniqueId val="{00000005-6FDF-4E7D-989A-D7CF1CB4C677}"/>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0.04</c:v>
                </c:pt>
                <c:pt idx="8">
                  <c:v>#N/A</c:v>
                </c:pt>
                <c:pt idx="9">
                  <c:v>5.3</c:v>
                </c:pt>
              </c:numCache>
            </c:numRef>
          </c:val>
          <c:extLst>
            <c:ext xmlns:c16="http://schemas.microsoft.com/office/drawing/2014/chart" uri="{C3380CC4-5D6E-409C-BE32-E72D297353CC}">
              <c16:uniqueId val="{00000006-6FDF-4E7D-989A-D7CF1CB4C677}"/>
            </c:ext>
          </c:extLst>
        </c:ser>
        <c:ser>
          <c:idx val="7"/>
          <c:order val="7"/>
          <c:tx>
            <c:strRef>
              <c:f>データシート!$A$34</c:f>
              <c:strCache>
                <c:ptCount val="1"/>
                <c:pt idx="0">
                  <c:v>国民健康保険板柳中央病院事業会計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11.2</c:v>
                </c:pt>
                <c:pt idx="2">
                  <c:v>#N/A</c:v>
                </c:pt>
                <c:pt idx="3">
                  <c:v>10.43</c:v>
                </c:pt>
                <c:pt idx="4">
                  <c:v>#N/A</c:v>
                </c:pt>
                <c:pt idx="5">
                  <c:v>10.78</c:v>
                </c:pt>
                <c:pt idx="6">
                  <c:v>#N/A</c:v>
                </c:pt>
                <c:pt idx="7">
                  <c:v>9.69</c:v>
                </c:pt>
                <c:pt idx="8">
                  <c:v>#N/A</c:v>
                </c:pt>
                <c:pt idx="9">
                  <c:v>8.6999999999999993</c:v>
                </c:pt>
              </c:numCache>
            </c:numRef>
          </c:val>
          <c:extLst>
            <c:ext xmlns:c16="http://schemas.microsoft.com/office/drawing/2014/chart" uri="{C3380CC4-5D6E-409C-BE32-E72D297353CC}">
              <c16:uniqueId val="{00000007-6FDF-4E7D-989A-D7CF1CB4C67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9.5</c:v>
                </c:pt>
                <c:pt idx="2">
                  <c:v>#N/A</c:v>
                </c:pt>
                <c:pt idx="3">
                  <c:v>12.88</c:v>
                </c:pt>
                <c:pt idx="4">
                  <c:v>#N/A</c:v>
                </c:pt>
                <c:pt idx="5">
                  <c:v>10.29</c:v>
                </c:pt>
                <c:pt idx="6">
                  <c:v>#N/A</c:v>
                </c:pt>
                <c:pt idx="7">
                  <c:v>12.79</c:v>
                </c:pt>
                <c:pt idx="8">
                  <c:v>#N/A</c:v>
                </c:pt>
                <c:pt idx="9">
                  <c:v>12.65</c:v>
                </c:pt>
              </c:numCache>
            </c:numRef>
          </c:val>
          <c:extLst>
            <c:ext xmlns:c16="http://schemas.microsoft.com/office/drawing/2014/chart" uri="{C3380CC4-5D6E-409C-BE32-E72D297353CC}">
              <c16:uniqueId val="{00000008-6FDF-4E7D-989A-D7CF1CB4C67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14.41</c:v>
                </c:pt>
                <c:pt idx="2">
                  <c:v>#N/A</c:v>
                </c:pt>
                <c:pt idx="3">
                  <c:v>16.899999999999999</c:v>
                </c:pt>
                <c:pt idx="4">
                  <c:v>#N/A</c:v>
                </c:pt>
                <c:pt idx="5">
                  <c:v>16.18</c:v>
                </c:pt>
                <c:pt idx="6">
                  <c:v>#N/A</c:v>
                </c:pt>
                <c:pt idx="7">
                  <c:v>15.51</c:v>
                </c:pt>
                <c:pt idx="8">
                  <c:v>#N/A</c:v>
                </c:pt>
                <c:pt idx="9">
                  <c:v>14.69</c:v>
                </c:pt>
              </c:numCache>
            </c:numRef>
          </c:val>
          <c:extLst>
            <c:ext xmlns:c16="http://schemas.microsoft.com/office/drawing/2014/chart" uri="{C3380CC4-5D6E-409C-BE32-E72D297353CC}">
              <c16:uniqueId val="{00000009-6FDF-4E7D-989A-D7CF1CB4C6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597</c:v>
                </c:pt>
                <c:pt idx="5">
                  <c:v>609</c:v>
                </c:pt>
                <c:pt idx="8">
                  <c:v>589</c:v>
                </c:pt>
                <c:pt idx="11">
                  <c:v>632</c:v>
                </c:pt>
                <c:pt idx="14">
                  <c:v>626</c:v>
                </c:pt>
              </c:numCache>
            </c:numRef>
          </c:val>
          <c:extLst>
            <c:ext xmlns:c16="http://schemas.microsoft.com/office/drawing/2014/chart" uri="{C3380CC4-5D6E-409C-BE32-E72D297353CC}">
              <c16:uniqueId val="{00000000-FF6E-4F96-944F-1FB87B677D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6E-4F96-944F-1FB87B677D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1</c:v>
                </c:pt>
                <c:pt idx="6">
                  <c:v>2</c:v>
                </c:pt>
                <c:pt idx="9">
                  <c:v>1</c:v>
                </c:pt>
                <c:pt idx="12">
                  <c:v>1</c:v>
                </c:pt>
              </c:numCache>
            </c:numRef>
          </c:val>
          <c:extLst>
            <c:ext xmlns:c16="http://schemas.microsoft.com/office/drawing/2014/chart" uri="{C3380CC4-5D6E-409C-BE32-E72D297353CC}">
              <c16:uniqueId val="{00000002-FF6E-4F96-944F-1FB87B677D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36</c:v>
                </c:pt>
                <c:pt idx="3">
                  <c:v>35</c:v>
                </c:pt>
                <c:pt idx="6">
                  <c:v>35</c:v>
                </c:pt>
                <c:pt idx="9">
                  <c:v>36</c:v>
                </c:pt>
                <c:pt idx="12">
                  <c:v>38</c:v>
                </c:pt>
              </c:numCache>
            </c:numRef>
          </c:val>
          <c:extLst>
            <c:ext xmlns:c16="http://schemas.microsoft.com/office/drawing/2014/chart" uri="{C3380CC4-5D6E-409C-BE32-E72D297353CC}">
              <c16:uniqueId val="{00000003-FF6E-4F96-944F-1FB87B677D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405</c:v>
                </c:pt>
                <c:pt idx="3">
                  <c:v>422</c:v>
                </c:pt>
                <c:pt idx="6">
                  <c:v>430</c:v>
                </c:pt>
                <c:pt idx="9">
                  <c:v>426</c:v>
                </c:pt>
                <c:pt idx="12">
                  <c:v>431</c:v>
                </c:pt>
              </c:numCache>
            </c:numRef>
          </c:val>
          <c:extLst>
            <c:ext xmlns:c16="http://schemas.microsoft.com/office/drawing/2014/chart" uri="{C3380CC4-5D6E-409C-BE32-E72D297353CC}">
              <c16:uniqueId val="{00000004-FF6E-4F96-944F-1FB87B677D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6E-4F96-944F-1FB87B677D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6E-4F96-944F-1FB87B677D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449</c:v>
                </c:pt>
                <c:pt idx="3">
                  <c:v>487</c:v>
                </c:pt>
                <c:pt idx="6">
                  <c:v>578</c:v>
                </c:pt>
                <c:pt idx="9">
                  <c:v>597</c:v>
                </c:pt>
                <c:pt idx="12">
                  <c:v>574</c:v>
                </c:pt>
              </c:numCache>
            </c:numRef>
          </c:val>
          <c:extLst>
            <c:ext xmlns:c16="http://schemas.microsoft.com/office/drawing/2014/chart" uri="{C3380CC4-5D6E-409C-BE32-E72D297353CC}">
              <c16:uniqueId val="{00000007-FF6E-4F96-944F-1FB87B677D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300</c:v>
                </c:pt>
                <c:pt idx="2">
                  <c:v>#N/A</c:v>
                </c:pt>
                <c:pt idx="3">
                  <c:v>#N/A</c:v>
                </c:pt>
                <c:pt idx="4">
                  <c:v>336</c:v>
                </c:pt>
                <c:pt idx="5">
                  <c:v>#N/A</c:v>
                </c:pt>
                <c:pt idx="6">
                  <c:v>#N/A</c:v>
                </c:pt>
                <c:pt idx="7">
                  <c:v>456</c:v>
                </c:pt>
                <c:pt idx="8">
                  <c:v>#N/A</c:v>
                </c:pt>
                <c:pt idx="9">
                  <c:v>#N/A</c:v>
                </c:pt>
                <c:pt idx="10">
                  <c:v>428</c:v>
                </c:pt>
                <c:pt idx="11">
                  <c:v>#N/A</c:v>
                </c:pt>
                <c:pt idx="12">
                  <c:v>#N/A</c:v>
                </c:pt>
                <c:pt idx="13">
                  <c:v>418</c:v>
                </c:pt>
                <c:pt idx="14">
                  <c:v>#N/A</c:v>
                </c:pt>
              </c:numCache>
            </c:numRef>
          </c:val>
          <c:smooth val="0"/>
          <c:extLst>
            <c:ext xmlns:c16="http://schemas.microsoft.com/office/drawing/2014/chart" uri="{C3380CC4-5D6E-409C-BE32-E72D297353CC}">
              <c16:uniqueId val="{00000008-FF6E-4F96-944F-1FB87B677D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7978</c:v>
                </c:pt>
                <c:pt idx="5">
                  <c:v>8028</c:v>
                </c:pt>
                <c:pt idx="8">
                  <c:v>7933</c:v>
                </c:pt>
                <c:pt idx="11">
                  <c:v>7653</c:v>
                </c:pt>
                <c:pt idx="14">
                  <c:v>8017</c:v>
                </c:pt>
              </c:numCache>
            </c:numRef>
          </c:val>
          <c:extLst>
            <c:ext xmlns:c16="http://schemas.microsoft.com/office/drawing/2014/chart" uri="{C3380CC4-5D6E-409C-BE32-E72D297353CC}">
              <c16:uniqueId val="{00000000-E50F-45A8-A7F1-7375BD1A15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55</c:v>
                </c:pt>
                <c:pt idx="5">
                  <c:v>38</c:v>
                </c:pt>
                <c:pt idx="8">
                  <c:v>18</c:v>
                </c:pt>
                <c:pt idx="11">
                  <c:v>5</c:v>
                </c:pt>
                <c:pt idx="14">
                  <c:v>0</c:v>
                </c:pt>
              </c:numCache>
            </c:numRef>
          </c:val>
          <c:extLst>
            <c:ext xmlns:c16="http://schemas.microsoft.com/office/drawing/2014/chart" uri="{C3380CC4-5D6E-409C-BE32-E72D297353CC}">
              <c16:uniqueId val="{00000001-E50F-45A8-A7F1-7375BD1A15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3844</c:v>
                </c:pt>
                <c:pt idx="5">
                  <c:v>3971</c:v>
                </c:pt>
                <c:pt idx="8">
                  <c:v>4711</c:v>
                </c:pt>
                <c:pt idx="11">
                  <c:v>5040</c:v>
                </c:pt>
                <c:pt idx="14">
                  <c:v>5322</c:v>
                </c:pt>
              </c:numCache>
            </c:numRef>
          </c:val>
          <c:extLst>
            <c:ext xmlns:c16="http://schemas.microsoft.com/office/drawing/2014/chart" uri="{C3380CC4-5D6E-409C-BE32-E72D297353CC}">
              <c16:uniqueId val="{00000002-E50F-45A8-A7F1-7375BD1A15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0F-45A8-A7F1-7375BD1A15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0F-45A8-A7F1-7375BD1A15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23</c:v>
                </c:pt>
                <c:pt idx="9">
                  <c:v>18</c:v>
                </c:pt>
                <c:pt idx="12">
                  <c:v>14</c:v>
                </c:pt>
              </c:numCache>
            </c:numRef>
          </c:val>
          <c:extLst>
            <c:ext xmlns:c16="http://schemas.microsoft.com/office/drawing/2014/chart" uri="{C3380CC4-5D6E-409C-BE32-E72D297353CC}">
              <c16:uniqueId val="{00000005-E50F-45A8-A7F1-7375BD1A15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1248</c:v>
                </c:pt>
                <c:pt idx="3">
                  <c:v>691</c:v>
                </c:pt>
                <c:pt idx="6">
                  <c:v>684</c:v>
                </c:pt>
                <c:pt idx="9">
                  <c:v>632</c:v>
                </c:pt>
                <c:pt idx="12">
                  <c:v>615</c:v>
                </c:pt>
              </c:numCache>
            </c:numRef>
          </c:val>
          <c:extLst>
            <c:ext xmlns:c16="http://schemas.microsoft.com/office/drawing/2014/chart" uri="{C3380CC4-5D6E-409C-BE32-E72D297353CC}">
              <c16:uniqueId val="{00000006-E50F-45A8-A7F1-7375BD1A15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159</c:v>
                </c:pt>
                <c:pt idx="3">
                  <c:v>125</c:v>
                </c:pt>
                <c:pt idx="6">
                  <c:v>104</c:v>
                </c:pt>
                <c:pt idx="9">
                  <c:v>69</c:v>
                </c:pt>
                <c:pt idx="12">
                  <c:v>35</c:v>
                </c:pt>
              </c:numCache>
            </c:numRef>
          </c:val>
          <c:extLst>
            <c:ext xmlns:c16="http://schemas.microsoft.com/office/drawing/2014/chart" uri="{C3380CC4-5D6E-409C-BE32-E72D297353CC}">
              <c16:uniqueId val="{00000007-E50F-45A8-A7F1-7375BD1A15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4559</c:v>
                </c:pt>
                <c:pt idx="3">
                  <c:v>4338</c:v>
                </c:pt>
                <c:pt idx="6">
                  <c:v>4233</c:v>
                </c:pt>
                <c:pt idx="9">
                  <c:v>4290</c:v>
                </c:pt>
                <c:pt idx="12">
                  <c:v>4137</c:v>
                </c:pt>
              </c:numCache>
            </c:numRef>
          </c:val>
          <c:extLst>
            <c:ext xmlns:c16="http://schemas.microsoft.com/office/drawing/2014/chart" uri="{C3380CC4-5D6E-409C-BE32-E72D297353CC}">
              <c16:uniqueId val="{00000008-E50F-45A8-A7F1-7375BD1A15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E50F-45A8-A7F1-7375BD1A15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6549</c:v>
                </c:pt>
                <c:pt idx="3">
                  <c:v>6726</c:v>
                </c:pt>
                <c:pt idx="6">
                  <c:v>6513</c:v>
                </c:pt>
                <c:pt idx="9">
                  <c:v>6210</c:v>
                </c:pt>
                <c:pt idx="12">
                  <c:v>5847</c:v>
                </c:pt>
              </c:numCache>
            </c:numRef>
          </c:val>
          <c:extLst>
            <c:ext xmlns:c16="http://schemas.microsoft.com/office/drawing/2014/chart" uri="{C3380CC4-5D6E-409C-BE32-E72D297353CC}">
              <c16:uniqueId val="{0000000A-E50F-45A8-A7F1-7375BD1A15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639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0F-45A8-A7F1-7375BD1A15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1385</c:v>
                </c:pt>
                <c:pt idx="1">
                  <c:v>1417</c:v>
                </c:pt>
                <c:pt idx="2">
                  <c:v>1498</c:v>
                </c:pt>
              </c:numCache>
            </c:numRef>
          </c:val>
          <c:extLst>
            <c:ext xmlns:c16="http://schemas.microsoft.com/office/drawing/2014/chart" uri="{C3380CC4-5D6E-409C-BE32-E72D297353CC}">
              <c16:uniqueId val="{00000000-08ED-4915-8B87-3F3E204118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1083</c:v>
                </c:pt>
                <c:pt idx="1">
                  <c:v>983</c:v>
                </c:pt>
                <c:pt idx="2">
                  <c:v>1000</c:v>
                </c:pt>
              </c:numCache>
            </c:numRef>
          </c:val>
          <c:extLst>
            <c:ext xmlns:c16="http://schemas.microsoft.com/office/drawing/2014/chart" uri="{C3380CC4-5D6E-409C-BE32-E72D297353CC}">
              <c16:uniqueId val="{00000001-08ED-4915-8B87-3F3E204118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1553</c:v>
                </c:pt>
                <c:pt idx="1">
                  <c:v>1774</c:v>
                </c:pt>
                <c:pt idx="2">
                  <c:v>1798</c:v>
                </c:pt>
              </c:numCache>
            </c:numRef>
          </c:val>
          <c:extLst>
            <c:ext xmlns:c16="http://schemas.microsoft.com/office/drawing/2014/chart" uri="{C3380CC4-5D6E-409C-BE32-E72D297353CC}">
              <c16:uniqueId val="{00000002-08ED-4915-8B87-3F3E204118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{A7EAB790-B5EE-4749-BA01-D884BB028BA3}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0F1-42CA-9D3E-DD2B3164C2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{1A77485D-8000-47B6-AF60-A687FC521029}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F1-42CA-9D3E-DD2B3164C2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{9B51EA66-F634-4938-9CB7-E599F1FEFB0F}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F1-42CA-9D3E-DD2B3164C2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{7047C5AD-29BF-40C3-8101-6C0933668FEA}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F1-42CA-9D3E-DD2B3164C2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{E91F6B8C-8305-44A4-B181-24E5BA85526D}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F1-42CA-9D3E-DD2B3164C2E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{B960D2F6-062A-4FF5-BD01-966C2DBC110B}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0F1-42CA-9D3E-DD2B3164C2E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{F60F2B1D-FB12-4577-8BCE-956830E6AE7C}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0F1-42CA-9D3E-DD2B3164C2E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{4B360EED-2499-4413-A4E4-561C3B5159B5}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0F1-42CA-9D3E-DD2B3164C2E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{A61B7A66-4E54-43AC-8343-4C83970080B9}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0F1-42CA-9D3E-DD2B3164C2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77.3</c:v>
                </c:pt>
                <c:pt idx="8">
                  <c:v>77.3</c:v>
                </c:pt>
                <c:pt idx="16">
                  <c:v>78.099999999999994</c:v>
                </c:pt>
                <c:pt idx="24">
                  <c:v>69.900000000000006</c:v>
                </c:pt>
                <c:pt idx="32">
                  <c:v>76.3</c:v>
                </c:pt>
              </c:numCache>
            </c:numRef>
          </c:xVal>
          <c:yVal>
            <c:numRef>
              <c:f>公会計指標分析・財政指標組合せ分析表!$BP$51:$DC$51</c:f>
              <c:numCache>
                <c:formatCode>#,##0.0;"▲ "#,##0.0</c:formatCode>
                <c:ptCount val="40"/>
                <c:pt idx="0">
                  <c:v>19.100000000000001</c:v>
                </c:pt>
              </c:numCache>
            </c:numRef>
          </c:yVal>
          <c:smooth val="0"/>
          <c:extLst>
            <c:ext xmlns:c16="http://schemas.microsoft.com/office/drawing/2014/chart" uri="{C3380CC4-5D6E-409C-BE32-E72D297353CC}">
              <c16:uniqueId val="{00000009-60F1-42CA-9D3E-DD2B3164C2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{92F828EF-FAA8-44D9-BAEA-A4212E458A49}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0F1-42CA-9D3E-DD2B3164C2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{AF6928CF-BBE9-4633-874F-D0077AA5021A}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F1-42CA-9D3E-DD2B3164C2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{E0F923E8-EBF7-4E1C-B26A-48BCF834067D}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F1-42CA-9D3E-DD2B3164C2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{9687ED89-2151-47DE-8166-9D8BDCEB9027}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F1-42CA-9D3E-DD2B3164C2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{00CC44F8-5576-4B6B-8DE7-D644A4B50513}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F1-42CA-9D3E-DD2B3164C2E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{930D07A3-D5E2-4F6D-81ED-987583AA14C9}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0F1-42CA-9D3E-DD2B3164C2E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{10CDA5CB-E203-4121-8FD5-4D1A12E0F740}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0F1-42CA-9D3E-DD2B3164C2E5}"/>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{03D814CA-637F-4C0E-A2DB-0BD2B8448040}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0F1-42CA-9D3E-DD2B3164C2E5}"/>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{97059D28-A092-4AB1-8DA4-17D3BAD4E30D}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0F1-42CA-9D3E-DD2B3164C2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60F1-42CA-9D3E-DD2B3164C2E5}"/>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{24AB6EB4-C864-4209-84A8-47F6F90C3956}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45A-4097-8A4A-664078932C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{73301CB4-1830-420F-AFFC-A1E3E589C80C}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5A-4097-8A4A-664078932C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{0DA80473-9D1F-433D-865F-293CFDC983D3}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5A-4097-8A4A-664078932C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{2636BE98-0368-4D4D-9396-CF06E3F4A30D}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5A-4097-8A4A-664078932C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{C0E7F9D2-7AAB-4C6A-8E38-D18952F99770}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5A-4097-8A4A-664078932C8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{C72A5CF8-4518-4200-AE67-0E6F17AD4FA6}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45A-4097-8A4A-664078932C8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{1E45281B-5D30-4EDB-9B23-D019C7C488A2}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45A-4097-8A4A-664078932C8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{83DA5CAB-0BC6-410C-AE5B-57D6509787F0}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45A-4097-8A4A-664078932C8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{D60CC2F5-FCD2-4C89-9C9D-346CD9808667}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45A-4097-8A4A-664078932C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9.1999999999999993</c:v>
                </c:pt>
                <c:pt idx="16">
                  <c:v>10.199999999999999</c:v>
                </c:pt>
                <c:pt idx="24">
                  <c:v>11.1</c:v>
                </c:pt>
                <c:pt idx="32">
                  <c:v>11.7</c:v>
                </c:pt>
              </c:numCache>
            </c:numRef>
          </c:xVal>
          <c:yVal>
            <c:numRef>
              <c:f>公会計指標分析・財政指標組合せ分析表!$BP$73:$DC$73</c:f>
              <c:numCache>
                <c:formatCode>#,##0.0;"▲ "#,##0.0</c:formatCode>
                <c:ptCount val="40"/>
                <c:pt idx="0">
                  <c:v>19.100000000000001</c:v>
                </c:pt>
              </c:numCache>
            </c:numRef>
          </c:yVal>
          <c:smooth val="0"/>
          <c:extLst>
            <c:ext xmlns:c16="http://schemas.microsoft.com/office/drawing/2014/chart" uri="{C3380CC4-5D6E-409C-BE32-E72D297353CC}">
              <c16:uniqueId val="{00000009-345A-4097-8A4A-664078932C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{B3B0D633-DE47-4B7F-845F-3240CBBC5E56}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45A-4097-8A4A-664078932C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{873C52A3-F167-4FB8-A784-96E707D36D12}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5A-4097-8A4A-664078932C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{81233CFB-0DC9-49A1-8C23-D247FD0F6C93}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5A-4097-8A4A-664078932C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{E5FD1623-5953-4ABD-9DD1-EE8FF9EC3F0E}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5A-4097-8A4A-664078932C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{7BF25ADC-B590-4763-B2A0-AED2E77022CD}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5A-4097-8A4A-664078932C8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{FB721DC0-BC1B-4780-8F6D-1CB62AAA3669}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45A-4097-8A4A-664078932C8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{FC609417-3BBB-42E4-8F8F-70FDAD4B419A}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45A-4097-8A4A-664078932C8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{2A7886F2-D5A1-4AE5-90B1-705A7A6DEFEA}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45A-4097-8A4A-664078932C8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{9E2B68EE-A065-4336-B373-18E44B862F93}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45A-4097-8A4A-664078932C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345A-4097-8A4A-664078932C8C}"/>
            </c:ext>
          </c:extLst>
        </c:ser>
        <c:dLbls>
          <c:showLegendKey val="0"/>
          <c:showVal val="1"/>
          <c:showCatName val="0"/>
          <c:showSerName val="0"/>
          <c:showPercent val="0"/>
          <c:showBubbleSize val="0"/>
        </c:dLbls>
        <c:axId val="84219776"/>
        <c:axId val="84234240"/>
      </c:scatterChart>
      <c:valAx>
        <c:axId val="84219776"/>
        <c:scaling>
          <c:orientation val="maxMin"/>
          <c:max val="10"/>
          <c:min val="9.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元利償還金は、Ｒ０１より</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傾向にある</a:t>
          </a:r>
          <a:r>
            <a:rPr kumimoji="1" lang="ja-JP" altLang="ja-JP" sz="1100">
              <a:solidFill>
                <a:schemeClr val="dk1"/>
              </a:solidFill>
              <a:effectLst/>
              <a:latin typeface="+mn-lt"/>
              <a:ea typeface="+mn-ea"/>
              <a:cs typeface="+mn-cs"/>
            </a:rPr>
            <a:t>。これは、中学校改築事業に係る</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の起債の償還等に伴うものである。今後は一般会計及び公営企業の償還計画を十分考慮し、実質公債費比率の抑制に努める。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Ｒ０１より中学校改築事業の新規起債発行が増加しているものの、適切な財源の確保及び歳出の精査に努めているため、充当可能基金が年々増加し将来負担額が０％まで減少した。今後、控えている大規模な事業計画の整理・縮小を図るなど、起債に大きく頼ることのない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青森県板柳町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当初予算や補正予算における財源不足額としての取り崩しを「財政調整基金」から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千万円、「減債基金」から２億円、老朽化した施設等の修繕や改修等のための取り崩しを「公共施設等整備基金」から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１億３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千６百万円行った一方、決算余剰金や地方交付税等の予算超過により「財政調整基金」に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億７千万円、「減債基金」に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１千６百万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円、「公共施設等整備基金」に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億円、の積立てを行ったため、基金全体としては１億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財政調整基金を維持していくとともに、基金の使途明確化を図るために、特定目的基金に積み立てていくことを予定している。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・公共施設等整備基金：町が行う公共施設その他の施設の整備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・スポーツ振興基金：世界で活躍するスポーツ選手の輩出をめざし、町のスポーツ振興に関する施策を推進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・公共施設等整備基金：公共施設等の修繕や改修のため、１億３千６百万円を取り崩した一方、歳計余剰金２億円を積み立てたため、６千４百万円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・学校施設整備基金：学校施設の整備により３千２百万円を取り崩したことにより、３千２百万円の減少となった。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・スポーツ振興基金：町のスポーツ振興に関する施策に８百万円を取り崩したたため、８百万円の減少となった。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・公共施設等整備基金：更新時期を迎えている老朽化した施設等が多いことから、定期的な積立と修繕や改修等に充当を予定している。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・学校施設整備基金：町内の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校にまとめた統合小学校の整備等に充当を予定している。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・スポーツ振興基金：定期的な積立てと、町のスポーツ振興に関する施策に充当を予定している。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当初予算や補正予算における財源不足額として９千万円を取り崩した一方、決算余剰金や地方交付税等の予算超過分の一部を１億７千万円積立てたことにより、財政調整基金は８千１百万円の増加となった。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急激な歳入の減少及び突発的な歳出増加への備え等のため、現状の金額を維持していくことを予定している。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当初予算における地方債償還の財源として２億円を取り崩した一方、決算余剰金や地方交付税等の予算超過分の一部を２億１千６百万円積み立てたことにより、減債基金は１千７百万円の増加となった。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公共施設等の老朽化による建替えや大規模改修を予定しており、地方債残高が増加する見込であることから、適切に管理・活用しながら、現状の金額を維持していくことを予定している。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BEE67FD-362C-49BF-A33A-5D5B62CCF9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ED5432B-A7B0-4C33-8CD1-09FAB28860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20651021-2FEB-4402-A6D1-7BF18FBB1A2C}"/>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7365EA33-2733-48E2-9370-7D1357440DF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977D4B66-F5CC-474A-9B5B-B6D396ADE21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98F23EA6-2B9F-47BC-923D-FEA1249941AE}"/>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7D08C3B7-CDDB-40B0-B69B-4BB8A72132D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56D03B42-95BB-4824-B241-4181A8D15E8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C2F0B498-D357-4A48-8A4D-62552266DD8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83234BCF-BB49-428C-8E9E-FA3B90A8E95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9D391FC-16A0-45C4-95A1-D51A3F7311E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8C614279-02EB-4659-8675-BA8E393CD98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64E93E9F-C9BE-494A-8D46-CD0B3261A77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2B3D3DC-D1C6-4F81-9F10-42C074F273C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EBFCA3AC-6A4E-4073-B89C-A67D3D9249E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BF24584D-6FFB-410F-8DB8-54A68DD0B87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D3D5EFB9-9438-4A3F-93A5-C8AF32B942C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7111A68D-0C56-486A-9D93-24FE4BCFC48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BC988DE6-30CA-4901-9368-7E4EFA23AD0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E545480D-F993-4715-B201-B23DB01A826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12,445
12,408
41.88
7,504,694
6,949,007
540,287
4,268,062
5,847,066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4BD12978-6EF4-4631-9263-EC4CFB26AB5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D48874E5-D0C4-4CEA-8F5F-424B935DABF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DBC6B15B-8F19-45AA-8435-D9C40D8F4AC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F70A9B3-DC4B-4DE3-8A7E-47F9EBE97D1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98250073-ACE9-436B-8E7F-DBC370F7FB7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57E0F756-EF38-4FE5-9032-5B9C6A84929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68120FEF-7028-4FB8-9CC2-7514009F7D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56B3D7CB-BB17-438F-ABAA-40F49472CDE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148B3A0E-676B-4876-A2EE-3856C07D61C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557E95D5-FEBC-4469-85AA-6C3F18F038D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DCF04AA-1D88-4661-B48B-84B13AA8DBD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113B9679-6E85-4EF9-BBCA-BC775829D8C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86BA790A-0673-4F7D-BE98-DC797E7FB42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9CF8FB95-698A-4252-88B1-355F0734B26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F16EB8FA-12B9-4676-9C52-13FFF68277A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FFC24C02-6B87-46D4-BBB0-8603D1392F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D478F1E-684F-4658-A274-16936B21BAB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6C065591-96A3-4CCD-9309-F70749F2B56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1F5606A4-FA46-4877-8C2F-638398C0DA5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0EE1CDF8-536F-46CF-ACEF-6492C82AF51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B50B3156-8464-4A5A-95B5-76DF47BBE51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519B340E-71AA-4E63-8B23-4FABA5D23E5A}"/>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5FBAD515-5DCF-4F02-8640-CC78A80685F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AFCAA07F-D5C4-436D-9BF9-A2F7D230FDD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C4FE7877-91FE-4600-9436-DCD7EF2A90E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815AF9BE-10CF-416D-BAC3-1B6CE628EAF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515AAFBA-A86D-4870-8114-8ED8EE0BDAA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90AA5DA9-1536-419F-99FC-2D3EDE0B262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B9B626D5-0EEF-452B-ACFD-7E168153E1B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B192E64A-029E-4A72-A97E-CC8476C3857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0B2C81D5-BB82-4E0D-A2E2-446E10AF3DE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8E1D474E-893A-41FD-BADE-4364CD59CAD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7B618E6C-879D-4AA9-8A71-F37D22C2391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5D3B8AB5-2763-4BAE-B275-9F2A1746E70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C329242B-1A78-4451-9EEB-6575ADA50FD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当町における有形固定資産減価償却率は、築３０年を超える公共施設が建物面積全体の６割以上を占めるため、類似団体より高い水準にある。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また、令和４年度から本年度にかけて償却率の大幅な変動が見られているが、これは県道の寄贈があったことや、道路の減価償却累計額の修正を行ったためである。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今後も公共施設等総合管理計画に基づき、老朽化対策に積極的に取り組んでいく。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8176F281-6FC9-472D-A510-4251CEE164A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E615AAFA-AF1A-4DBE-B973-819C5F4C4E3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D0AB6514-4066-4EF1-9340-62A2683577F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207FFB8E-1841-4717-8444-070E1896511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7554A18E-85DF-40CE-B722-1191F3D71E8F}"/>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8A2213E8-1F0F-4F27-B7C4-1B2472929526}"/>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D50856E7-08AA-4109-A9A6-1A1A2757E6D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21B302F0-CE3E-4D89-B883-FF080784A32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565D5C29-E611-4427-A481-DE814FE2153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4690DF1F-2FCD-4F6C-B2AC-BEA387AC632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E76E4726-E904-408F-92C8-727AF2A65D8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E5AE489C-DC68-43B7-A0BD-74D112BD267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D41F11D0-744B-4355-B680-9B2B2DD1E45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1312E9B1-427F-4A2C-A48D-55544D6339E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C08AF3C5-A082-4EF0-894E-51ADB54FE94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B774C922-0571-4841-92E9-78D3D758A05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73" name="直線コネクタ 72">
          <a:extLst>
            <a:ext uri="{FF2B5EF4-FFF2-40B4-BE49-F238E27FC236}">
              <a16:creationId xmlns:a16="http://schemas.microsoft.com/office/drawing/2014/main" id="{2DADF36B-0D7D-4184-AEA3-7C3DE6211E5A}"/>
            </a:ext>
          </a:extLst>
        </xdr:cNvPr>
        <xdr:cNvCxnSpPr/>
      </xdr:nvCxnSpPr>
      <xdr:spPr>
        <a:xfrm flipV="1">
          <a:off x="4760595" y="5474758"/>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74" name="有形固定資産減価償却率最小値テキスト">
          <a:extLst>
            <a:ext uri="{FF2B5EF4-FFF2-40B4-BE49-F238E27FC236}">
              <a16:creationId xmlns:a16="http://schemas.microsoft.com/office/drawing/2014/main" id="{5C314B86-E89A-4F84-9B14-5224EB0932AF}"/>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75" name="直線コネクタ 74">
          <a:extLst>
            <a:ext uri="{FF2B5EF4-FFF2-40B4-BE49-F238E27FC236}">
              <a16:creationId xmlns:a16="http://schemas.microsoft.com/office/drawing/2014/main" id="{6D556D84-4595-49BE-8A9E-CF26D69CB6C6}"/>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76" name="有形固定資産減価償却率最大値テキスト">
          <a:extLst>
            <a:ext uri="{FF2B5EF4-FFF2-40B4-BE49-F238E27FC236}">
              <a16:creationId xmlns:a16="http://schemas.microsoft.com/office/drawing/2014/main" id="{91602B6E-D6EB-4E98-8102-0C7ABC5B700E}"/>
            </a:ext>
          </a:extLst>
        </xdr:cNvPr>
        <xdr:cNvSpPr txBox="1"/>
      </xdr:nvSpPr>
      <xdr:spPr>
        <a:xfrm>
          <a:off x="4813300" y="5249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77" name="直線コネクタ 76">
          <a:extLst>
            <a:ext uri="{FF2B5EF4-FFF2-40B4-BE49-F238E27FC236}">
              <a16:creationId xmlns:a16="http://schemas.microsoft.com/office/drawing/2014/main" id="{10E430DA-64DF-4EDF-B6DA-1AA7102B6917}"/>
            </a:ext>
          </a:extLst>
        </xdr:cNvPr>
        <xdr:cNvCxnSpPr/>
      </xdr:nvCxnSpPr>
      <xdr:spPr>
        <a:xfrm>
          <a:off x="4673600" y="547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30920</xdr:rowOff>
    </xdr:from>
    <xdr:ext cx="405111" cy="259045"/>
    <xdr:sp macro="" textlink="">
      <xdr:nvSpPr>
        <xdr:cNvPr id="78" name="有形固定資産減価償却率平均値テキスト">
          <a:extLst>
            <a:ext uri="{FF2B5EF4-FFF2-40B4-BE49-F238E27FC236}">
              <a16:creationId xmlns:a16="http://schemas.microsoft.com/office/drawing/2014/main" id="{CE047C45-5874-41F2-85C2-39EA69021A0A}"/>
            </a:ext>
          </a:extLst>
        </xdr:cNvPr>
        <xdr:cNvSpPr txBox="1"/>
      </xdr:nvSpPr>
      <xdr:spPr>
        <a:xfrm>
          <a:off x="4813300" y="61173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9" name="フローチャート: 判断 78">
          <a:extLst>
            <a:ext uri="{FF2B5EF4-FFF2-40B4-BE49-F238E27FC236}">
              <a16:creationId xmlns:a16="http://schemas.microsoft.com/office/drawing/2014/main" id="{F859D5B0-4838-41D9-BC6D-2EBFA9443AD4}"/>
            </a:ext>
          </a:extLst>
        </xdr:cNvPr>
        <xdr:cNvSpPr/>
      </xdr:nvSpPr>
      <xdr:spPr>
        <a:xfrm>
          <a:off x="47117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80" name="フローチャート: 判断 79">
          <a:extLst>
            <a:ext uri="{FF2B5EF4-FFF2-40B4-BE49-F238E27FC236}">
              <a16:creationId xmlns:a16="http://schemas.microsoft.com/office/drawing/2014/main" id="{74BF6E9E-E409-495E-BFB2-80253AABFC0F}"/>
            </a:ext>
          </a:extLst>
        </xdr:cNvPr>
        <xdr:cNvSpPr/>
      </xdr:nvSpPr>
      <xdr:spPr>
        <a:xfrm>
          <a:off x="4000500" y="625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81" name="フローチャート: 判断 80">
          <a:extLst>
            <a:ext uri="{FF2B5EF4-FFF2-40B4-BE49-F238E27FC236}">
              <a16:creationId xmlns:a16="http://schemas.microsoft.com/office/drawing/2014/main" id="{BBFBB87A-1C96-423F-9A7B-E10306735E71}"/>
            </a:ext>
          </a:extLst>
        </xdr:cNvPr>
        <xdr:cNvSpPr/>
      </xdr:nvSpPr>
      <xdr:spPr>
        <a:xfrm>
          <a:off x="3238500" y="62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82" name="フローチャート: 判断 81">
          <a:extLst>
            <a:ext uri="{FF2B5EF4-FFF2-40B4-BE49-F238E27FC236}">
              <a16:creationId xmlns:a16="http://schemas.microsoft.com/office/drawing/2014/main" id="{5FEE55F3-ECB8-49A8-9441-A0750BB507A3}"/>
            </a:ext>
          </a:extLst>
        </xdr:cNvPr>
        <xdr:cNvSpPr/>
      </xdr:nvSpPr>
      <xdr:spPr>
        <a:xfrm>
          <a:off x="2476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83" name="フローチャート: 判断 82">
          <a:extLst>
            <a:ext uri="{FF2B5EF4-FFF2-40B4-BE49-F238E27FC236}">
              <a16:creationId xmlns:a16="http://schemas.microsoft.com/office/drawing/2014/main" id="{5BD3E13F-14BF-4FBC-8895-A8D2D0B507B6}"/>
            </a:ext>
          </a:extLst>
        </xdr:cNvPr>
        <xdr:cNvSpPr/>
      </xdr:nvSpPr>
      <xdr:spPr>
        <a:xfrm>
          <a:off x="1714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59EC826-3493-43B6-8C9D-4304E06F7DA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74BC3668-2A41-4426-9E67-73B4A6DF468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A5CAB55-8D7B-4632-9202-C8A261D1294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DCB22C8-90D8-484D-A96F-B6768BAA33A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2B1E060-37AA-45D4-A1EF-C4155060F47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138854</xdr:rowOff>
    </xdr:from>
    <xdr:to>
      <xdr:col>23</xdr:col>
      <xdr:colOff>136525</xdr:colOff>
      <xdr:row>34</xdr:row>
      <xdr:rowOff>69004</xdr:rowOff>
    </xdr:to>
    <xdr:sp macro="" textlink="">
      <xdr:nvSpPr>
        <xdr:cNvPr id="89" name="楕円 88">
          <a:extLst>
            <a:ext uri="{FF2B5EF4-FFF2-40B4-BE49-F238E27FC236}">
              <a16:creationId xmlns:a16="http://schemas.microsoft.com/office/drawing/2014/main" id="{3653934A-A346-4F9F-8FE4-8422D73C8624}"/>
            </a:ext>
          </a:extLst>
        </xdr:cNvPr>
        <xdr:cNvSpPr/>
      </xdr:nvSpPr>
      <xdr:spPr>
        <a:xfrm>
          <a:off x="4711700" y="65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117281</xdr:rowOff>
    </xdr:from>
    <xdr:ext cx="405111" cy="259045"/>
    <xdr:sp macro="" textlink="">
      <xdr:nvSpPr>
        <xdr:cNvPr id="90" name="有形固定資産減価償却率該当値テキスト">
          <a:extLst>
            <a:ext uri="{FF2B5EF4-FFF2-40B4-BE49-F238E27FC236}">
              <a16:creationId xmlns:a16="http://schemas.microsoft.com/office/drawing/2014/main" id="{95C4A4DA-8980-4DC1-A8C0-D6BE82075973}"/>
            </a:ext>
          </a:extLst>
        </xdr:cNvPr>
        <xdr:cNvSpPr txBox="1"/>
      </xdr:nvSpPr>
      <xdr:spPr>
        <a:xfrm>
          <a:off x="4813300" y="654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80010</xdr:rowOff>
    </xdr:from>
    <xdr:to>
      <xdr:col>19</xdr:col>
      <xdr:colOff>187325</xdr:colOff>
      <xdr:row>33</xdr:row>
      <xdr:rowOff>10160</xdr:rowOff>
    </xdr:to>
    <xdr:sp macro="" textlink="">
      <xdr:nvSpPr>
        <xdr:cNvPr id="91" name="楕円 90">
          <a:extLst>
            <a:ext uri="{FF2B5EF4-FFF2-40B4-BE49-F238E27FC236}">
              <a16:creationId xmlns:a16="http://schemas.microsoft.com/office/drawing/2014/main" id="{4359765E-4964-4EB7-AB04-9A2BDAC59A7C}"/>
            </a:ext>
          </a:extLst>
        </xdr:cNvPr>
        <xdr:cNvSpPr/>
      </xdr:nvSpPr>
      <xdr:spPr>
        <a:xfrm>
          <a:off x="4000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130810</xdr:rowOff>
    </xdr:from>
    <xdr:to>
      <xdr:col>23</xdr:col>
      <xdr:colOff>85725</xdr:colOff>
      <xdr:row>34</xdr:row>
      <xdr:rowOff>18204</xdr:rowOff>
    </xdr:to>
    <xdr:cxnSp macro="">
      <xdr:nvCxnSpPr>
        <xdr:cNvPr id="92" name="直線コネクタ 91">
          <a:extLst>
            <a:ext uri="{FF2B5EF4-FFF2-40B4-BE49-F238E27FC236}">
              <a16:creationId xmlns:a16="http://schemas.microsoft.com/office/drawing/2014/main" id="{41CE8EAC-F041-4F01-9AF1-CCEF1A7C47AC}"/>
            </a:ext>
          </a:extLst>
        </xdr:cNvPr>
        <xdr:cNvCxnSpPr/>
      </xdr:nvCxnSpPr>
      <xdr:spPr>
        <a:xfrm>
          <a:off x="4051300" y="6388735"/>
          <a:ext cx="711200" cy="23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32173</xdr:rowOff>
    </xdr:from>
    <xdr:to>
      <xdr:col>15</xdr:col>
      <xdr:colOff>187325</xdr:colOff>
      <xdr:row>34</xdr:row>
      <xdr:rowOff>133773</xdr:rowOff>
    </xdr:to>
    <xdr:sp macro="" textlink="">
      <xdr:nvSpPr>
        <xdr:cNvPr id="93" name="楕円 92">
          <a:extLst>
            <a:ext uri="{FF2B5EF4-FFF2-40B4-BE49-F238E27FC236}">
              <a16:creationId xmlns:a16="http://schemas.microsoft.com/office/drawing/2014/main" id="{C67E7434-B14A-401E-BE34-7013AE533307}"/>
            </a:ext>
          </a:extLst>
        </xdr:cNvPr>
        <xdr:cNvSpPr/>
      </xdr:nvSpPr>
      <xdr:spPr>
        <a:xfrm>
          <a:off x="3238500" y="663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130810</xdr:rowOff>
    </xdr:from>
    <xdr:to>
      <xdr:col>19</xdr:col>
      <xdr:colOff>136525</xdr:colOff>
      <xdr:row>34</xdr:row>
      <xdr:rowOff>82973</xdr:rowOff>
    </xdr:to>
    <xdr:cxnSp macro="">
      <xdr:nvCxnSpPr>
        <xdr:cNvPr id="94" name="直線コネクタ 93">
          <a:extLst>
            <a:ext uri="{FF2B5EF4-FFF2-40B4-BE49-F238E27FC236}">
              <a16:creationId xmlns:a16="http://schemas.microsoft.com/office/drawing/2014/main" id="{26BD4A4B-C5D6-4A86-91FC-CD5DE1A2C9B0}"/>
            </a:ext>
          </a:extLst>
        </xdr:cNvPr>
        <xdr:cNvCxnSpPr/>
      </xdr:nvCxnSpPr>
      <xdr:spPr>
        <a:xfrm flipV="1">
          <a:off x="3289300" y="6388735"/>
          <a:ext cx="762000" cy="29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3387</xdr:rowOff>
    </xdr:from>
    <xdr:to>
      <xdr:col>11</xdr:col>
      <xdr:colOff>187325</xdr:colOff>
      <xdr:row>34</xdr:row>
      <xdr:rowOff>104987</xdr:rowOff>
    </xdr:to>
    <xdr:sp macro="" textlink="">
      <xdr:nvSpPr>
        <xdr:cNvPr id="95" name="楕円 94">
          <a:extLst>
            <a:ext uri="{FF2B5EF4-FFF2-40B4-BE49-F238E27FC236}">
              <a16:creationId xmlns:a16="http://schemas.microsoft.com/office/drawing/2014/main" id="{8DE8407D-901C-4678-B4DF-73FA8F7A44DA}"/>
            </a:ext>
          </a:extLst>
        </xdr:cNvPr>
        <xdr:cNvSpPr/>
      </xdr:nvSpPr>
      <xdr:spPr>
        <a:xfrm>
          <a:off x="2476500" y="6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54187</xdr:rowOff>
    </xdr:from>
    <xdr:to>
      <xdr:col>15</xdr:col>
      <xdr:colOff>136525</xdr:colOff>
      <xdr:row>34</xdr:row>
      <xdr:rowOff>82973</xdr:rowOff>
    </xdr:to>
    <xdr:cxnSp macro="">
      <xdr:nvCxnSpPr>
        <xdr:cNvPr id="96" name="直線コネクタ 95">
          <a:extLst>
            <a:ext uri="{FF2B5EF4-FFF2-40B4-BE49-F238E27FC236}">
              <a16:creationId xmlns:a16="http://schemas.microsoft.com/office/drawing/2014/main" id="{56008453-DCDC-4B1D-A726-4424BADBABB5}"/>
            </a:ext>
          </a:extLst>
        </xdr:cNvPr>
        <xdr:cNvCxnSpPr/>
      </xdr:nvCxnSpPr>
      <xdr:spPr>
        <a:xfrm>
          <a:off x="2527300" y="665501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34</xdr:row>
      <xdr:rowOff>3387</xdr:rowOff>
    </xdr:from>
    <xdr:to>
      <xdr:col>7</xdr:col>
      <xdr:colOff>187325</xdr:colOff>
      <xdr:row>34</xdr:row>
      <xdr:rowOff>104987</xdr:rowOff>
    </xdr:to>
    <xdr:sp macro="" textlink="">
      <xdr:nvSpPr>
        <xdr:cNvPr id="97" name="楕円 96">
          <a:extLst>
            <a:ext uri="{FF2B5EF4-FFF2-40B4-BE49-F238E27FC236}">
              <a16:creationId xmlns:a16="http://schemas.microsoft.com/office/drawing/2014/main" id="{42633923-BC5D-4E19-954D-A7A1A3D812E1}"/>
            </a:ext>
          </a:extLst>
        </xdr:cNvPr>
        <xdr:cNvSpPr/>
      </xdr:nvSpPr>
      <xdr:spPr>
        <a:xfrm>
          <a:off x="1714500" y="6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34</xdr:row>
      <xdr:rowOff>54187</xdr:rowOff>
    </xdr:from>
    <xdr:to>
      <xdr:col>11</xdr:col>
      <xdr:colOff>136525</xdr:colOff>
      <xdr:row>34</xdr:row>
      <xdr:rowOff>54187</xdr:rowOff>
    </xdr:to>
    <xdr:cxnSp macro="">
      <xdr:nvCxnSpPr>
        <xdr:cNvPr id="98" name="直線コネクタ 97">
          <a:extLst>
            <a:ext uri="{FF2B5EF4-FFF2-40B4-BE49-F238E27FC236}">
              <a16:creationId xmlns:a16="http://schemas.microsoft.com/office/drawing/2014/main" id="{6FD81BD8-C440-4569-9EA7-ECF152D9484B}"/>
            </a:ext>
          </a:extLst>
        </xdr:cNvPr>
        <xdr:cNvCxnSpPr/>
      </xdr:nvCxnSpPr>
      <xdr:spPr>
        <a:xfrm>
          <a:off x="1765300" y="665501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115375</xdr:rowOff>
    </xdr:from>
    <xdr:ext cx="405111" cy="259045"/>
    <xdr:sp macro="" textlink="">
      <xdr:nvSpPr>
        <xdr:cNvPr id="99" name="n_1aveValue有形固定資産減価償却率">
          <a:extLst>
            <a:ext uri="{FF2B5EF4-FFF2-40B4-BE49-F238E27FC236}">
              <a16:creationId xmlns:a16="http://schemas.microsoft.com/office/drawing/2014/main" id="{BCD5DB7A-6431-43EA-BC61-DBEFD18ECC46}"/>
            </a:ext>
          </a:extLst>
        </xdr:cNvPr>
        <xdr:cNvSpPr txBox="1"/>
      </xdr:nvSpPr>
      <xdr:spPr>
        <a:xfrm>
          <a:off x="3836044" y="6030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93785</xdr:rowOff>
    </xdr:from>
    <xdr:ext cx="405111" cy="259045"/>
    <xdr:sp macro="" textlink="">
      <xdr:nvSpPr>
        <xdr:cNvPr id="100" name="n_2aveValue有形固定資産減価償却率">
          <a:extLst>
            <a:ext uri="{FF2B5EF4-FFF2-40B4-BE49-F238E27FC236}">
              <a16:creationId xmlns:a16="http://schemas.microsoft.com/office/drawing/2014/main" id="{3ED6D935-5F40-44A3-95BF-EE8E1BFEA826}"/>
            </a:ext>
          </a:extLst>
        </xdr:cNvPr>
        <xdr:cNvSpPr txBox="1"/>
      </xdr:nvSpPr>
      <xdr:spPr>
        <a:xfrm>
          <a:off x="3086744" y="600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101" name="n_3aveValue有形固定資産減価償却率">
          <a:extLst>
            <a:ext uri="{FF2B5EF4-FFF2-40B4-BE49-F238E27FC236}">
              <a16:creationId xmlns:a16="http://schemas.microsoft.com/office/drawing/2014/main" id="{1B951132-F9DB-4E65-8FAB-614FA95AFC64}"/>
            </a:ext>
          </a:extLst>
        </xdr:cNvPr>
        <xdr:cNvSpPr txBox="1"/>
      </xdr:nvSpPr>
      <xdr:spPr>
        <a:xfrm>
          <a:off x="2324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114105</xdr:rowOff>
    </xdr:from>
    <xdr:ext cx="405111" cy="259045"/>
    <xdr:sp macro="" textlink="">
      <xdr:nvSpPr>
        <xdr:cNvPr id="102" name="n_4aveValue有形固定資産減価償却率">
          <a:extLst>
            <a:ext uri="{FF2B5EF4-FFF2-40B4-BE49-F238E27FC236}">
              <a16:creationId xmlns:a16="http://schemas.microsoft.com/office/drawing/2014/main" id="{E51E728F-FC12-42CE-9FCB-F030577E4C49}"/>
            </a:ext>
          </a:extLst>
        </xdr:cNvPr>
        <xdr:cNvSpPr txBox="1"/>
      </xdr:nvSpPr>
      <xdr:spPr>
        <a:xfrm>
          <a:off x="1562744" y="585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1287</xdr:rowOff>
    </xdr:from>
    <xdr:ext cx="405111" cy="259045"/>
    <xdr:sp macro="" textlink="">
      <xdr:nvSpPr>
        <xdr:cNvPr id="103" name="n_1mainValue有形固定資産減価償却率">
          <a:extLst>
            <a:ext uri="{FF2B5EF4-FFF2-40B4-BE49-F238E27FC236}">
              <a16:creationId xmlns:a16="http://schemas.microsoft.com/office/drawing/2014/main" id="{3ACFB2BC-BF90-4AAF-8D71-65827C9EDC2D}"/>
            </a:ext>
          </a:extLst>
        </xdr:cNvPr>
        <xdr:cNvSpPr txBox="1"/>
      </xdr:nvSpPr>
      <xdr:spPr>
        <a:xfrm>
          <a:off x="38360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124900</xdr:rowOff>
    </xdr:from>
    <xdr:ext cx="405111" cy="259045"/>
    <xdr:sp macro="" textlink="">
      <xdr:nvSpPr>
        <xdr:cNvPr id="104" name="n_2mainValue有形固定資産減価償却率">
          <a:extLst>
            <a:ext uri="{FF2B5EF4-FFF2-40B4-BE49-F238E27FC236}">
              <a16:creationId xmlns:a16="http://schemas.microsoft.com/office/drawing/2014/main" id="{9FA64360-F70D-4E19-B972-1D20D7D3398D}"/>
            </a:ext>
          </a:extLst>
        </xdr:cNvPr>
        <xdr:cNvSpPr txBox="1"/>
      </xdr:nvSpPr>
      <xdr:spPr>
        <a:xfrm>
          <a:off x="3086744" y="6725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96114</xdr:rowOff>
    </xdr:from>
    <xdr:ext cx="405111" cy="259045"/>
    <xdr:sp macro="" textlink="">
      <xdr:nvSpPr>
        <xdr:cNvPr id="105" name="n_3mainValue有形固定資産減価償却率">
          <a:extLst>
            <a:ext uri="{FF2B5EF4-FFF2-40B4-BE49-F238E27FC236}">
              <a16:creationId xmlns:a16="http://schemas.microsoft.com/office/drawing/2014/main" id="{79D48D1F-DFDD-4024-8B69-CDA10B4815D9}"/>
            </a:ext>
          </a:extLst>
        </xdr:cNvPr>
        <xdr:cNvSpPr txBox="1"/>
      </xdr:nvSpPr>
      <xdr:spPr>
        <a:xfrm>
          <a:off x="2324744" y="669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96114</xdr:rowOff>
    </xdr:from>
    <xdr:ext cx="405111" cy="259045"/>
    <xdr:sp macro="" textlink="">
      <xdr:nvSpPr>
        <xdr:cNvPr id="106" name="n_4mainValue有形固定資産減価償却率">
          <a:extLst>
            <a:ext uri="{FF2B5EF4-FFF2-40B4-BE49-F238E27FC236}">
              <a16:creationId xmlns:a16="http://schemas.microsoft.com/office/drawing/2014/main" id="{A1FD9CE5-AA02-498A-89EC-CF1F7069F780}"/>
            </a:ext>
          </a:extLst>
        </xdr:cNvPr>
        <xdr:cNvSpPr txBox="1"/>
      </xdr:nvSpPr>
      <xdr:spPr>
        <a:xfrm>
          <a:off x="1562744" y="669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DBA619D1-ED48-4933-B4A7-85617338A2C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3D1FFD5-8380-4007-A0A4-3928DF75A0B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3512E20E-A13A-481C-A964-63BD3029852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3ED21B2F-C7F4-4C4F-A389-8C8FD6D6CA9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C0D7AF9-1E54-47B2-8D14-9A7244CADF1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5CB31D0-CD78-4C58-A9E6-AEA09709388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3FEC0AAB-44E9-4380-80CA-F371CF03B86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71BF0091-C0C9-4164-ABD0-AB968592CBD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312B268-E6E4-48B0-924E-6DE096DBC43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3EDF02-63EB-4AE4-83CC-8135D477EB2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E258F61-13E7-45F1-828A-5E2A3F77836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0B550E7-8A36-43CF-AA34-B052D4D2942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FF60FCD-2CFD-46E4-9F68-D5FCB0277D7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平成３０年度から令和元年度にかけて実施された中学校改築事業に係る既発債の発行が終了し、地方債残高は減少傾向にあり、本年度には類似団体と比較して債務償還比率は低くなった。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今後も起債の新規発行抑制を行う等、公債費の適正化に取り組んでいく。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34FC8B6-D8F0-4D74-8607-D557FA8B731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3D437F1F-E7E4-4A24-981B-02B7B5D55E9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445CCDAA-8A5B-463A-8267-AE7A6955FB3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1F889F7B-A84B-4D35-9C96-ABC2B599333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377A38DB-C727-46FE-89C2-42EFC52C551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65CE6B59-ACA5-4927-814E-203CB3D8F7A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3083B7EA-EEB4-4BCD-AD26-09ACED2FF22A}"/>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AFD8228B-3FF7-4EBE-AD1E-662063D3EE8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E32D2AC0-643E-4D86-B0F5-FCC8E90E83C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8B8C7C08-8556-415D-A554-75768C17AE4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D4626551-8FDC-42B6-A20F-4180A188C0E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72638795-1FC5-4E22-801E-843B56BFBA7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E6DFB748-7CC5-44C1-891E-E33BBECB58B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112DEDB-83D3-46CB-A1E6-164F40BA240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9EE44B48-3A6F-48EA-B0A8-E9D5ABEF306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35" name="直線コネクタ 134">
          <a:extLst>
            <a:ext uri="{FF2B5EF4-FFF2-40B4-BE49-F238E27FC236}">
              <a16:creationId xmlns:a16="http://schemas.microsoft.com/office/drawing/2014/main" id="{58A354E2-7A3D-447A-98F9-10614ADC0537}"/>
            </a:ext>
          </a:extLst>
        </xdr:cNvPr>
        <xdr:cNvCxnSpPr/>
      </xdr:nvCxnSpPr>
      <xdr:spPr>
        <a:xfrm flipV="1">
          <a:off x="14793595" y="5312833"/>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36" name="債務償還比率最小値テキスト">
          <a:extLst>
            <a:ext uri="{FF2B5EF4-FFF2-40B4-BE49-F238E27FC236}">
              <a16:creationId xmlns:a16="http://schemas.microsoft.com/office/drawing/2014/main" id="{D98FA33D-DA46-4E54-B80F-7F2F55E72C5E}"/>
            </a:ext>
          </a:extLst>
        </xdr:cNvPr>
        <xdr:cNvSpPr txBox="1"/>
      </xdr:nvSpPr>
      <xdr:spPr>
        <a:xfrm>
          <a:off x="14846300" y="65854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37" name="直線コネクタ 136">
          <a:extLst>
            <a:ext uri="{FF2B5EF4-FFF2-40B4-BE49-F238E27FC236}">
              <a16:creationId xmlns:a16="http://schemas.microsoft.com/office/drawing/2014/main" id="{3A69835C-620B-4B8B-AE7B-EC11E33B4BC9}"/>
            </a:ext>
          </a:extLst>
        </xdr:cNvPr>
        <xdr:cNvCxnSpPr/>
      </xdr:nvCxnSpPr>
      <xdr:spPr>
        <a:xfrm>
          <a:off x="14706600" y="6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CB838532-464F-40FE-8778-A901912A07B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72E79F98-9AA4-413B-A11C-38829B8ACD0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14206</xdr:rowOff>
    </xdr:from>
    <xdr:ext cx="469744" cy="259045"/>
    <xdr:sp macro="" textlink="">
      <xdr:nvSpPr>
        <xdr:cNvPr id="140" name="債務償還比率平均値テキスト">
          <a:extLst>
            <a:ext uri="{FF2B5EF4-FFF2-40B4-BE49-F238E27FC236}">
              <a16:creationId xmlns:a16="http://schemas.microsoft.com/office/drawing/2014/main" id="{732C3FDC-8955-4358-BC02-887EA85607E0}"/>
            </a:ext>
          </a:extLst>
        </xdr:cNvPr>
        <xdr:cNvSpPr txBox="1"/>
      </xdr:nvSpPr>
      <xdr:spPr>
        <a:xfrm>
          <a:off x="14846300" y="5757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41" name="フローチャート: 判断 140">
          <a:extLst>
            <a:ext uri="{FF2B5EF4-FFF2-40B4-BE49-F238E27FC236}">
              <a16:creationId xmlns:a16="http://schemas.microsoft.com/office/drawing/2014/main" id="{0E09D13E-7C20-4604-B024-96EA4D5A0A44}"/>
            </a:ext>
          </a:extLst>
        </xdr:cNvPr>
        <xdr:cNvSpPr/>
      </xdr:nvSpPr>
      <xdr:spPr>
        <a:xfrm>
          <a:off x="14744700" y="577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42" name="フローチャート: 判断 141">
          <a:extLst>
            <a:ext uri="{FF2B5EF4-FFF2-40B4-BE49-F238E27FC236}">
              <a16:creationId xmlns:a16="http://schemas.microsoft.com/office/drawing/2014/main" id="{C173DE23-92A7-4718-82C7-744DDDD85233}"/>
            </a:ext>
          </a:extLst>
        </xdr:cNvPr>
        <xdr:cNvSpPr/>
      </xdr:nvSpPr>
      <xdr:spPr>
        <a:xfrm>
          <a:off x="14033500" y="577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43" name="フローチャート: 判断 142">
          <a:extLst>
            <a:ext uri="{FF2B5EF4-FFF2-40B4-BE49-F238E27FC236}">
              <a16:creationId xmlns:a16="http://schemas.microsoft.com/office/drawing/2014/main" id="{7F2B228B-EE9C-4FF2-BBBB-0D20DD2E9410}"/>
            </a:ext>
          </a:extLst>
        </xdr:cNvPr>
        <xdr:cNvSpPr/>
      </xdr:nvSpPr>
      <xdr:spPr>
        <a:xfrm>
          <a:off x="13271500" y="57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44" name="フローチャート: 判断 143">
          <a:extLst>
            <a:ext uri="{FF2B5EF4-FFF2-40B4-BE49-F238E27FC236}">
              <a16:creationId xmlns:a16="http://schemas.microsoft.com/office/drawing/2014/main" id="{54E896E6-0E68-44A5-AA82-237FB3839CC4}"/>
            </a:ext>
          </a:extLst>
        </xdr:cNvPr>
        <xdr:cNvSpPr/>
      </xdr:nvSpPr>
      <xdr:spPr>
        <a:xfrm>
          <a:off x="12509500" y="59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45" name="フローチャート: 判断 144">
          <a:extLst>
            <a:ext uri="{FF2B5EF4-FFF2-40B4-BE49-F238E27FC236}">
              <a16:creationId xmlns:a16="http://schemas.microsoft.com/office/drawing/2014/main" id="{6DC14BDF-DE3C-497D-9E1E-E18B6B7275D3}"/>
            </a:ext>
          </a:extLst>
        </xdr:cNvPr>
        <xdr:cNvSpPr/>
      </xdr:nvSpPr>
      <xdr:spPr>
        <a:xfrm>
          <a:off x="11747500" y="60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E590E2C-8570-4D43-B59D-FA9A660E913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86A9D37-CF1C-4488-BAF8-A51F62B237A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918BE04-7016-446C-84BB-6BB523F3808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63EA513-DB39-4D2E-883D-2BE1D37EF6B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518D2BB-74DC-419C-BACA-C3CF6F51F51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31341</xdr:rowOff>
    </xdr:from>
    <xdr:to>
      <xdr:col>76</xdr:col>
      <xdr:colOff>73025</xdr:colOff>
      <xdr:row>29</xdr:row>
      <xdr:rowOff>132941</xdr:rowOff>
    </xdr:to>
    <xdr:sp macro="" textlink="">
      <xdr:nvSpPr>
        <xdr:cNvPr id="151" name="楕円 150">
          <a:extLst>
            <a:ext uri="{FF2B5EF4-FFF2-40B4-BE49-F238E27FC236}">
              <a16:creationId xmlns:a16="http://schemas.microsoft.com/office/drawing/2014/main" id="{F530A9F6-0F4A-4B07-A021-FD2857339169}"/>
            </a:ext>
          </a:extLst>
        </xdr:cNvPr>
        <xdr:cNvSpPr/>
      </xdr:nvSpPr>
      <xdr:spPr>
        <a:xfrm>
          <a:off x="14744700" y="577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54218</xdr:rowOff>
    </xdr:from>
    <xdr:ext cx="469744" cy="259045"/>
    <xdr:sp macro="" textlink="">
      <xdr:nvSpPr>
        <xdr:cNvPr id="152" name="債務償還比率該当値テキスト">
          <a:extLst>
            <a:ext uri="{FF2B5EF4-FFF2-40B4-BE49-F238E27FC236}">
              <a16:creationId xmlns:a16="http://schemas.microsoft.com/office/drawing/2014/main" id="{BB4D9171-D7CE-48CD-8173-9374E2F092A8}"/>
            </a:ext>
          </a:extLst>
        </xdr:cNvPr>
        <xdr:cNvSpPr txBox="1"/>
      </xdr:nvSpPr>
      <xdr:spPr>
        <a:xfrm>
          <a:off x="14846300" y="56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71282</xdr:rowOff>
    </xdr:from>
    <xdr:to>
      <xdr:col>72</xdr:col>
      <xdr:colOff>123825</xdr:colOff>
      <xdr:row>30</xdr:row>
      <xdr:rowOff>1432</xdr:rowOff>
    </xdr:to>
    <xdr:sp macro="" textlink="">
      <xdr:nvSpPr>
        <xdr:cNvPr id="153" name="楕円 152">
          <a:extLst>
            <a:ext uri="{FF2B5EF4-FFF2-40B4-BE49-F238E27FC236}">
              <a16:creationId xmlns:a16="http://schemas.microsoft.com/office/drawing/2014/main" id="{E1749B16-07DF-4200-A199-749C63084EB1}"/>
            </a:ext>
          </a:extLst>
        </xdr:cNvPr>
        <xdr:cNvSpPr/>
      </xdr:nvSpPr>
      <xdr:spPr>
        <a:xfrm>
          <a:off x="14033500" y="58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82141</xdr:rowOff>
    </xdr:from>
    <xdr:to>
      <xdr:col>76</xdr:col>
      <xdr:colOff>22225</xdr:colOff>
      <xdr:row>29</xdr:row>
      <xdr:rowOff>122082</xdr:rowOff>
    </xdr:to>
    <xdr:cxnSp macro="">
      <xdr:nvCxnSpPr>
        <xdr:cNvPr id="154" name="直線コネクタ 153">
          <a:extLst>
            <a:ext uri="{FF2B5EF4-FFF2-40B4-BE49-F238E27FC236}">
              <a16:creationId xmlns:a16="http://schemas.microsoft.com/office/drawing/2014/main" id="{54D89C4B-2596-4EBE-B343-641A2C78382B}"/>
            </a:ext>
          </a:extLst>
        </xdr:cNvPr>
        <xdr:cNvCxnSpPr/>
      </xdr:nvCxnSpPr>
      <xdr:spPr>
        <a:xfrm flipV="1">
          <a:off x="14084300" y="5825716"/>
          <a:ext cx="711200" cy="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87235</xdr:rowOff>
    </xdr:from>
    <xdr:to>
      <xdr:col>68</xdr:col>
      <xdr:colOff>123825</xdr:colOff>
      <xdr:row>30</xdr:row>
      <xdr:rowOff>17385</xdr:rowOff>
    </xdr:to>
    <xdr:sp macro="" textlink="">
      <xdr:nvSpPr>
        <xdr:cNvPr id="155" name="楕円 154">
          <a:extLst>
            <a:ext uri="{FF2B5EF4-FFF2-40B4-BE49-F238E27FC236}">
              <a16:creationId xmlns:a16="http://schemas.microsoft.com/office/drawing/2014/main" id="{6884E1C3-48BA-4772-93EF-ABFEFF14DF23}"/>
            </a:ext>
          </a:extLst>
        </xdr:cNvPr>
        <xdr:cNvSpPr/>
      </xdr:nvSpPr>
      <xdr:spPr>
        <a:xfrm>
          <a:off x="13271500" y="58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122082</xdr:rowOff>
    </xdr:from>
    <xdr:to>
      <xdr:col>72</xdr:col>
      <xdr:colOff>73025</xdr:colOff>
      <xdr:row>29</xdr:row>
      <xdr:rowOff>138035</xdr:rowOff>
    </xdr:to>
    <xdr:cxnSp macro="">
      <xdr:nvCxnSpPr>
        <xdr:cNvPr id="156" name="直線コネクタ 155">
          <a:extLst>
            <a:ext uri="{FF2B5EF4-FFF2-40B4-BE49-F238E27FC236}">
              <a16:creationId xmlns:a16="http://schemas.microsoft.com/office/drawing/2014/main" id="{0A00B43B-3381-413C-A12A-A410831D6515}"/>
            </a:ext>
          </a:extLst>
        </xdr:cNvPr>
        <xdr:cNvCxnSpPr/>
      </xdr:nvCxnSpPr>
      <xdr:spPr>
        <a:xfrm flipV="1">
          <a:off x="13322300" y="5865657"/>
          <a:ext cx="7620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88745</xdr:rowOff>
    </xdr:from>
    <xdr:to>
      <xdr:col>64</xdr:col>
      <xdr:colOff>123825</xdr:colOff>
      <xdr:row>31</xdr:row>
      <xdr:rowOff>18895</xdr:rowOff>
    </xdr:to>
    <xdr:sp macro="" textlink="">
      <xdr:nvSpPr>
        <xdr:cNvPr id="157" name="楕円 156">
          <a:extLst>
            <a:ext uri="{FF2B5EF4-FFF2-40B4-BE49-F238E27FC236}">
              <a16:creationId xmlns:a16="http://schemas.microsoft.com/office/drawing/2014/main" id="{29CAD53E-7F50-4F98-9CED-1385F797DBCB}"/>
            </a:ext>
          </a:extLst>
        </xdr:cNvPr>
        <xdr:cNvSpPr/>
      </xdr:nvSpPr>
      <xdr:spPr>
        <a:xfrm>
          <a:off x="12509500" y="600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138035</xdr:rowOff>
    </xdr:from>
    <xdr:to>
      <xdr:col>68</xdr:col>
      <xdr:colOff>73025</xdr:colOff>
      <xdr:row>30</xdr:row>
      <xdr:rowOff>139545</xdr:rowOff>
    </xdr:to>
    <xdr:cxnSp macro="">
      <xdr:nvCxnSpPr>
        <xdr:cNvPr id="158" name="直線コネクタ 157">
          <a:extLst>
            <a:ext uri="{FF2B5EF4-FFF2-40B4-BE49-F238E27FC236}">
              <a16:creationId xmlns:a16="http://schemas.microsoft.com/office/drawing/2014/main" id="{163B0A50-34F0-4528-9114-413CE7A87A11}"/>
            </a:ext>
          </a:extLst>
        </xdr:cNvPr>
        <xdr:cNvCxnSpPr/>
      </xdr:nvCxnSpPr>
      <xdr:spPr>
        <a:xfrm flipV="1">
          <a:off x="12560300" y="5881610"/>
          <a:ext cx="762000" cy="17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90974</xdr:rowOff>
    </xdr:from>
    <xdr:to>
      <xdr:col>60</xdr:col>
      <xdr:colOff>123825</xdr:colOff>
      <xdr:row>32</xdr:row>
      <xdr:rowOff>21124</xdr:rowOff>
    </xdr:to>
    <xdr:sp macro="" textlink="">
      <xdr:nvSpPr>
        <xdr:cNvPr id="159" name="楕円 158">
          <a:extLst>
            <a:ext uri="{FF2B5EF4-FFF2-40B4-BE49-F238E27FC236}">
              <a16:creationId xmlns:a16="http://schemas.microsoft.com/office/drawing/2014/main" id="{56F02F81-398B-4E01-B55D-E170EC45D657}"/>
            </a:ext>
          </a:extLst>
        </xdr:cNvPr>
        <xdr:cNvSpPr/>
      </xdr:nvSpPr>
      <xdr:spPr>
        <a:xfrm>
          <a:off x="11747500" y="61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139545</xdr:rowOff>
    </xdr:from>
    <xdr:to>
      <xdr:col>64</xdr:col>
      <xdr:colOff>73025</xdr:colOff>
      <xdr:row>31</xdr:row>
      <xdr:rowOff>141774</xdr:rowOff>
    </xdr:to>
    <xdr:cxnSp macro="">
      <xdr:nvCxnSpPr>
        <xdr:cNvPr id="160" name="直線コネクタ 159">
          <a:extLst>
            <a:ext uri="{FF2B5EF4-FFF2-40B4-BE49-F238E27FC236}">
              <a16:creationId xmlns:a16="http://schemas.microsoft.com/office/drawing/2014/main" id="{76454F20-0A27-4E3A-8A27-86A97165B088}"/>
            </a:ext>
          </a:extLst>
        </xdr:cNvPr>
        <xdr:cNvCxnSpPr/>
      </xdr:nvCxnSpPr>
      <xdr:spPr>
        <a:xfrm flipV="1">
          <a:off x="11798300" y="6054570"/>
          <a:ext cx="762000" cy="17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macro="" textlink="">
      <xdr:nvSpPr>
        <xdr:cNvPr id="161" name="n_1aveValue債務償還比率">
          <a:extLst>
            <a:ext uri="{FF2B5EF4-FFF2-40B4-BE49-F238E27FC236}">
              <a16:creationId xmlns:a16="http://schemas.microsoft.com/office/drawing/2014/main" id="{D498E02B-93CB-4818-9C32-5F0BAB0A3C53}"/>
            </a:ext>
          </a:extLst>
        </xdr:cNvPr>
        <xdr:cNvSpPr txBox="1"/>
      </xdr:nvSpPr>
      <xdr:spPr>
        <a:xfrm>
          <a:off x="13836727" y="55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macro="" textlink="">
      <xdr:nvSpPr>
        <xdr:cNvPr id="162" name="n_2aveValue債務償還比率">
          <a:extLst>
            <a:ext uri="{FF2B5EF4-FFF2-40B4-BE49-F238E27FC236}">
              <a16:creationId xmlns:a16="http://schemas.microsoft.com/office/drawing/2014/main" id="{D50594B4-DED0-4B5E-AD04-CB93E5A1C54B}"/>
            </a:ext>
          </a:extLst>
        </xdr:cNvPr>
        <xdr:cNvSpPr txBox="1"/>
      </xdr:nvSpPr>
      <xdr:spPr>
        <a:xfrm>
          <a:off x="13087427" y="556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macro="" textlink="">
      <xdr:nvSpPr>
        <xdr:cNvPr id="163" name="n_3aveValue債務償還比率">
          <a:extLst>
            <a:ext uri="{FF2B5EF4-FFF2-40B4-BE49-F238E27FC236}">
              <a16:creationId xmlns:a16="http://schemas.microsoft.com/office/drawing/2014/main" id="{E63F9D73-7E99-422A-91DF-49123B33616A}"/>
            </a:ext>
          </a:extLst>
        </xdr:cNvPr>
        <xdr:cNvSpPr txBox="1"/>
      </xdr:nvSpPr>
      <xdr:spPr>
        <a:xfrm>
          <a:off x="12325427" y="568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34102</xdr:rowOff>
    </xdr:from>
    <xdr:ext cx="469744" cy="259045"/>
    <xdr:sp macro="" textlink="">
      <xdr:nvSpPr>
        <xdr:cNvPr id="164" name="n_4aveValue債務償還比率">
          <a:extLst>
            <a:ext uri="{FF2B5EF4-FFF2-40B4-BE49-F238E27FC236}">
              <a16:creationId xmlns:a16="http://schemas.microsoft.com/office/drawing/2014/main" id="{65557615-8B9A-402E-8227-FA767A9BD145}"/>
            </a:ext>
          </a:extLst>
        </xdr:cNvPr>
        <xdr:cNvSpPr txBox="1"/>
      </xdr:nvSpPr>
      <xdr:spPr>
        <a:xfrm>
          <a:off x="11563427" y="57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164009</xdr:rowOff>
    </xdr:from>
    <xdr:ext cx="469744" cy="259045"/>
    <xdr:sp macro="" textlink="">
      <xdr:nvSpPr>
        <xdr:cNvPr id="165" name="n_1mainValue債務償還比率">
          <a:extLst>
            <a:ext uri="{FF2B5EF4-FFF2-40B4-BE49-F238E27FC236}">
              <a16:creationId xmlns:a16="http://schemas.microsoft.com/office/drawing/2014/main" id="{94E1978B-B2E2-4945-BBE9-E0672B71282D}"/>
            </a:ext>
          </a:extLst>
        </xdr:cNvPr>
        <xdr:cNvSpPr txBox="1"/>
      </xdr:nvSpPr>
      <xdr:spPr>
        <a:xfrm>
          <a:off x="13836727" y="590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8512</xdr:rowOff>
    </xdr:from>
    <xdr:ext cx="469744" cy="259045"/>
    <xdr:sp macro="" textlink="">
      <xdr:nvSpPr>
        <xdr:cNvPr id="166" name="n_2mainValue債務償還比率">
          <a:extLst>
            <a:ext uri="{FF2B5EF4-FFF2-40B4-BE49-F238E27FC236}">
              <a16:creationId xmlns:a16="http://schemas.microsoft.com/office/drawing/2014/main" id="{5B69444E-DC1F-4B5C-9E88-3EE7E5D53664}"/>
            </a:ext>
          </a:extLst>
        </xdr:cNvPr>
        <xdr:cNvSpPr txBox="1"/>
      </xdr:nvSpPr>
      <xdr:spPr>
        <a:xfrm>
          <a:off x="13087427" y="592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10022</xdr:rowOff>
    </xdr:from>
    <xdr:ext cx="469744" cy="259045"/>
    <xdr:sp macro="" textlink="">
      <xdr:nvSpPr>
        <xdr:cNvPr id="167" name="n_3mainValue債務償還比率">
          <a:extLst>
            <a:ext uri="{FF2B5EF4-FFF2-40B4-BE49-F238E27FC236}">
              <a16:creationId xmlns:a16="http://schemas.microsoft.com/office/drawing/2014/main" id="{FC34504F-A5EC-4FCF-94BA-067613C87522}"/>
            </a:ext>
          </a:extLst>
        </xdr:cNvPr>
        <xdr:cNvSpPr txBox="1"/>
      </xdr:nvSpPr>
      <xdr:spPr>
        <a:xfrm>
          <a:off x="12325427" y="609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12251</xdr:rowOff>
    </xdr:from>
    <xdr:ext cx="469744" cy="259045"/>
    <xdr:sp macro="" textlink="">
      <xdr:nvSpPr>
        <xdr:cNvPr id="168" name="n_4mainValue債務償還比率">
          <a:extLst>
            <a:ext uri="{FF2B5EF4-FFF2-40B4-BE49-F238E27FC236}">
              <a16:creationId xmlns:a16="http://schemas.microsoft.com/office/drawing/2014/main" id="{981238D1-A6EB-471B-8953-8B9CAC26E9E9}"/>
            </a:ext>
          </a:extLst>
        </xdr:cNvPr>
        <xdr:cNvSpPr txBox="1"/>
      </xdr:nvSpPr>
      <xdr:spPr>
        <a:xfrm>
          <a:off x="11563427" y="62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C31C6E21-42AA-4B68-9C9C-C3608546179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FD170CE5-959A-4394-ADE1-2D86F783E52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5A46CF45-B0EA-4EDA-B8FC-61C733A179B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E03CB19F-4DC8-4C89-927C-711A045C213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849F562E-24BF-4A7C-B116-B59BA36F725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2F83751E-4551-4497-B001-232AEB9773F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C8B96BB-545B-4428-B79E-BD0648B2758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5616C52-7D6A-443C-B622-0AD7535D5FB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3F8E1F7-E9FC-46A7-A7BA-991C5DC72D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B1A18D-4999-41B5-84E0-6084C74B15F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9C2AC20-9075-4202-95EA-142E3F2803C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1DAC3E-3FAA-4E6C-B928-FC8DFABCAF0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E37E4C7-898E-4E30-9A81-2A8AEB41DED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2ED912-0899-413B-AA6B-B1E01C3512F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CBABD6-88C4-41CA-9E80-2D2E0695A88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5E05CB7-2064-4C1B-A8C0-476FD7BF521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12,445
12,408
41.88
7,504,694
6,949,007
540,287
4,268,062
5,847,066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D8111F1-FA42-4D29-9D50-500992B65D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C25BC4-957D-4937-B4A5-1F38044741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2EC7A2-6356-4F76-A7E3-6E6D502742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23000C1-94B2-4E38-8A64-41C96458A30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46B99CD-470D-49D2-A7F4-EA48AF2E6A4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D0C2F31-DF7D-4457-8244-55CBDB811E0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F9BB91-497C-4BC7-A098-F5C50D8118D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B4B609-8AAD-4D25-ADE0-60BA07AB4D0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67C5B81-9140-444A-B76D-2E68E024E36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C0478A-2242-425E-8FE9-F0DC799AF44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D287D9-6203-4D57-A2BE-0612837351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C410F6-133B-4C28-8F80-81AF861FB9B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C05E42-0FFB-4E9C-9173-1D4118FC209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929984-6D85-45BD-B24C-03A55EBB1F9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57E572A-1056-43C4-BEF5-99CD8DB4BD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030EDF-9A33-42CE-9B6D-55046B137F7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D1CB56C-E9B5-4E58-90A6-5E07DC93437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01658F-7980-4436-839F-FBCAFB16BE5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27A042-E577-49E3-ADCD-2F4FAF7AD13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408A416-5AA4-46FC-B887-A254CB76591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1C05CFC-650B-4291-884D-B984A5CAECA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48D4751-4DF6-4F23-B217-E5775DF670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756BF9-F34F-4EFC-A911-8AB2B043EBA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1FDF7E-984A-4A1E-8800-FFE76746CF5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3471DE0-7BC9-448D-B4B3-C6CCCA6C52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89F8710-138E-46A1-B008-FCDD99BB122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F5E68F-AA86-4993-8566-C23550D2C5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D02F85B-2FB1-436F-B074-1744F42FBC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66F31E-2A9E-4449-AE44-29019679FEF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F2758FF-D2E8-4777-8D1E-F0492B0CE4D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7FB7B5-15DA-4410-BAB0-4453D67E17F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E3AF098-7EFF-4EC0-B1CA-D95CCD613AF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8E39504-7487-438B-B2EA-30753243A04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91836DE-82E4-4611-AB48-725CC835E7F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A5CD7D4-A217-49D2-B2A9-4BFCBC1CFDF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CAA7C91-4AA5-44C3-A87B-E6864356F3D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9D73A22-A55B-428A-800D-D9799CCF3EE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653443B-6CE7-4F84-B3A7-96DA2C16444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A7B0043-CDAA-4C7F-AD3A-7B794A6859D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3C288ED-7A72-4291-938F-EBC5CFDD151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C0E48FE-DDC8-49B7-8966-77EF3A6A5F8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896B9D4-F076-4C06-9C14-E33423A7647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165651A-EB94-453A-A066-5E77C762EE4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6FE5E865-14B0-4DE7-ACC9-392FA7EBF37D}"/>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5918434-AD55-4742-BEBE-35EE85F034D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B8DE97BE-C4B1-4CDF-A7C9-DD792B772DD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6595297C-4CA6-4ECE-B112-69E06277AD9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a:extLst>
            <a:ext uri="{FF2B5EF4-FFF2-40B4-BE49-F238E27FC236}">
              <a16:creationId xmlns:a16="http://schemas.microsoft.com/office/drawing/2014/main" id="{0E7C34C1-F9CD-4166-9729-380EDB20C144}"/>
            </a:ext>
          </a:extLst>
        </xdr:cNvPr>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a:extLst>
            <a:ext uri="{FF2B5EF4-FFF2-40B4-BE49-F238E27FC236}">
              <a16:creationId xmlns:a16="http://schemas.microsoft.com/office/drawing/2014/main" id="{67D31287-62E6-4AAF-B117-954D7D51274D}"/>
            </a:ext>
          </a:extLst>
        </xdr:cNvPr>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a:extLst>
            <a:ext uri="{FF2B5EF4-FFF2-40B4-BE49-F238E27FC236}">
              <a16:creationId xmlns:a16="http://schemas.microsoft.com/office/drawing/2014/main" id="{81D282A8-3DA5-4BBD-8F09-7EFF2A00BB89}"/>
            </a:ext>
          </a:extLst>
        </xdr:cNvPr>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a:extLst>
            <a:ext uri="{FF2B5EF4-FFF2-40B4-BE49-F238E27FC236}">
              <a16:creationId xmlns:a16="http://schemas.microsoft.com/office/drawing/2014/main" id="{8EBEA32C-34DE-420C-A9C2-09BCB99AF17B}"/>
            </a:ext>
          </a:extLst>
        </xdr:cNvPr>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a:extLst>
            <a:ext uri="{FF2B5EF4-FFF2-40B4-BE49-F238E27FC236}">
              <a16:creationId xmlns:a16="http://schemas.microsoft.com/office/drawing/2014/main" id="{747090D3-2057-4A83-B509-CEBEA1665A20}"/>
            </a:ext>
          </a:extLst>
        </xdr:cNvPr>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4" name="【道路】&#10;有形固定資産減価償却率平均値テキスト">
          <a:extLst>
            <a:ext uri="{FF2B5EF4-FFF2-40B4-BE49-F238E27FC236}">
              <a16:creationId xmlns:a16="http://schemas.microsoft.com/office/drawing/2014/main" id="{0CE3BC9F-2061-4A56-81C1-EA038D1480F7}"/>
            </a:ext>
          </a:extLst>
        </xdr:cNvPr>
        <xdr:cNvSpPr txBox="1"/>
      </xdr:nvSpPr>
      <xdr:spPr>
        <a:xfrm>
          <a:off x="46736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a:extLst>
            <a:ext uri="{FF2B5EF4-FFF2-40B4-BE49-F238E27FC236}">
              <a16:creationId xmlns:a16="http://schemas.microsoft.com/office/drawing/2014/main" id="{77934760-9B70-483E-A9E8-7BF0D161744D}"/>
            </a:ext>
          </a:extLst>
        </xdr:cNvPr>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a:extLst>
            <a:ext uri="{FF2B5EF4-FFF2-40B4-BE49-F238E27FC236}">
              <a16:creationId xmlns:a16="http://schemas.microsoft.com/office/drawing/2014/main" id="{B556E81B-6B9E-40E2-B52B-EA8133268A31}"/>
            </a:ext>
          </a:extLst>
        </xdr:cNvPr>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a:extLst>
            <a:ext uri="{FF2B5EF4-FFF2-40B4-BE49-F238E27FC236}">
              <a16:creationId xmlns:a16="http://schemas.microsoft.com/office/drawing/2014/main" id="{FAE4CE0B-2A8C-45CB-937E-B6339675F694}"/>
            </a:ext>
          </a:extLst>
        </xdr:cNvPr>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a:extLst>
            <a:ext uri="{FF2B5EF4-FFF2-40B4-BE49-F238E27FC236}">
              <a16:creationId xmlns:a16="http://schemas.microsoft.com/office/drawing/2014/main" id="{137C3252-67D7-4F13-8D6D-1E9573D536E2}"/>
            </a:ext>
          </a:extLst>
        </xdr:cNvPr>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a:extLst>
            <a:ext uri="{FF2B5EF4-FFF2-40B4-BE49-F238E27FC236}">
              <a16:creationId xmlns:a16="http://schemas.microsoft.com/office/drawing/2014/main" id="{D3150CA0-8498-4BA8-8961-832F5ABAAEB3}"/>
            </a:ext>
          </a:extLst>
        </xdr:cNvPr>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6E1C782-C66F-48C1-B03D-C0147E22B87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26EE987-11AE-4B14-85E3-0DD19BF8240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57666BE-8FA7-45FC-AD7E-AF5F367BB98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022E3CA-CB2E-43BC-9595-BD9FE754A98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786824D2-5B80-4CE4-99AA-96FA423A66F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131535</xdr:rowOff>
    </xdr:from>
    <xdr:to>
      <xdr:col>24</xdr:col>
      <xdr:colOff>114300</xdr:colOff>
      <xdr:row>42</xdr:row>
      <xdr:rowOff>61685</xdr:rowOff>
    </xdr:to>
    <xdr:sp macro="" textlink="">
      <xdr:nvSpPr>
        <xdr:cNvPr id="75" name="楕円 74">
          <a:extLst>
            <a:ext uri="{FF2B5EF4-FFF2-40B4-BE49-F238E27FC236}">
              <a16:creationId xmlns:a16="http://schemas.microsoft.com/office/drawing/2014/main" id="{4A381CD9-9510-42B9-99FB-49E5985BADFD}"/>
            </a:ext>
          </a:extLst>
        </xdr:cNvPr>
        <xdr:cNvSpPr/>
      </xdr:nvSpPr>
      <xdr:spPr>
        <a:xfrm>
          <a:off x="4584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46462</xdr:rowOff>
    </xdr:from>
    <xdr:ext cx="405111" cy="259045"/>
    <xdr:sp macro="" textlink="">
      <xdr:nvSpPr>
        <xdr:cNvPr id="76" name="【道路】&#10;有形固定資産減価償却率該当値テキスト">
          <a:extLst>
            <a:ext uri="{FF2B5EF4-FFF2-40B4-BE49-F238E27FC236}">
              <a16:creationId xmlns:a16="http://schemas.microsoft.com/office/drawing/2014/main" id="{FCD99196-3766-4FA6-A623-53A8562A805D}"/>
            </a:ext>
          </a:extLst>
        </xdr:cNvPr>
        <xdr:cNvSpPr txBox="1"/>
      </xdr:nvSpPr>
      <xdr:spPr>
        <a:xfrm>
          <a:off x="4673600" y="707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15603</xdr:rowOff>
    </xdr:from>
    <xdr:to>
      <xdr:col>20</xdr:col>
      <xdr:colOff>38100</xdr:colOff>
      <xdr:row>40</xdr:row>
      <xdr:rowOff>117203</xdr:rowOff>
    </xdr:to>
    <xdr:sp macro="" textlink="">
      <xdr:nvSpPr>
        <xdr:cNvPr id="77" name="楕円 76">
          <a:extLst>
            <a:ext uri="{FF2B5EF4-FFF2-40B4-BE49-F238E27FC236}">
              <a16:creationId xmlns:a16="http://schemas.microsoft.com/office/drawing/2014/main" id="{510B4E15-B8E7-4930-B48F-C6EC09B1C1D8}"/>
            </a:ext>
          </a:extLst>
        </xdr:cNvPr>
        <xdr:cNvSpPr/>
      </xdr:nvSpPr>
      <xdr:spPr>
        <a:xfrm>
          <a:off x="3746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66403</xdr:rowOff>
    </xdr:from>
    <xdr:to>
      <xdr:col>24</xdr:col>
      <xdr:colOff>63500</xdr:colOff>
      <xdr:row>42</xdr:row>
      <xdr:rowOff>10885</xdr:rowOff>
    </xdr:to>
    <xdr:cxnSp macro="">
      <xdr:nvCxnSpPr>
        <xdr:cNvPr id="78" name="直線コネクタ 77">
          <a:extLst>
            <a:ext uri="{FF2B5EF4-FFF2-40B4-BE49-F238E27FC236}">
              <a16:creationId xmlns:a16="http://schemas.microsoft.com/office/drawing/2014/main" id="{3FECA763-8915-4D94-84A3-952F709E7D97}"/>
            </a:ext>
          </a:extLst>
        </xdr:cNvPr>
        <xdr:cNvCxnSpPr/>
      </xdr:nvCxnSpPr>
      <xdr:spPr>
        <a:xfrm>
          <a:off x="3797300" y="6924403"/>
          <a:ext cx="838200" cy="28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134801</xdr:rowOff>
    </xdr:from>
    <xdr:to>
      <xdr:col>15</xdr:col>
      <xdr:colOff>101600</xdr:colOff>
      <xdr:row>42</xdr:row>
      <xdr:rowOff>64951</xdr:rowOff>
    </xdr:to>
    <xdr:sp macro="" textlink="">
      <xdr:nvSpPr>
        <xdr:cNvPr id="79" name="楕円 78">
          <a:extLst>
            <a:ext uri="{FF2B5EF4-FFF2-40B4-BE49-F238E27FC236}">
              <a16:creationId xmlns:a16="http://schemas.microsoft.com/office/drawing/2014/main" id="{FDCA88E7-096E-46EF-B0C2-596FF5B03076}"/>
            </a:ext>
          </a:extLst>
        </xdr:cNvPr>
        <xdr:cNvSpPr/>
      </xdr:nvSpPr>
      <xdr:spPr>
        <a:xfrm>
          <a:off x="2857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66403</xdr:rowOff>
    </xdr:from>
    <xdr:to>
      <xdr:col>19</xdr:col>
      <xdr:colOff>177800</xdr:colOff>
      <xdr:row>42</xdr:row>
      <xdr:rowOff>14151</xdr:rowOff>
    </xdr:to>
    <xdr:cxnSp macro="">
      <xdr:nvCxnSpPr>
        <xdr:cNvPr id="80" name="直線コネクタ 79">
          <a:extLst>
            <a:ext uri="{FF2B5EF4-FFF2-40B4-BE49-F238E27FC236}">
              <a16:creationId xmlns:a16="http://schemas.microsoft.com/office/drawing/2014/main" id="{E3A45583-4609-480D-9A4E-C6A3636BCBC2}"/>
            </a:ext>
          </a:extLst>
        </xdr:cNvPr>
        <xdr:cNvCxnSpPr/>
      </xdr:nvCxnSpPr>
      <xdr:spPr>
        <a:xfrm flipV="1">
          <a:off x="2908300" y="6924403"/>
          <a:ext cx="889000" cy="29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160927</xdr:rowOff>
    </xdr:from>
    <xdr:to>
      <xdr:col>10</xdr:col>
      <xdr:colOff>165100</xdr:colOff>
      <xdr:row>42</xdr:row>
      <xdr:rowOff>91077</xdr:rowOff>
    </xdr:to>
    <xdr:sp macro="" textlink="">
      <xdr:nvSpPr>
        <xdr:cNvPr id="81" name="楕円 80">
          <a:extLst>
            <a:ext uri="{FF2B5EF4-FFF2-40B4-BE49-F238E27FC236}">
              <a16:creationId xmlns:a16="http://schemas.microsoft.com/office/drawing/2014/main" id="{4006DDE5-A2B3-4EE5-BCDB-C7714E175E31}"/>
            </a:ext>
          </a:extLst>
        </xdr:cNvPr>
        <xdr:cNvSpPr/>
      </xdr:nvSpPr>
      <xdr:spPr>
        <a:xfrm>
          <a:off x="1968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14151</xdr:rowOff>
    </xdr:from>
    <xdr:to>
      <xdr:col>15</xdr:col>
      <xdr:colOff>50800</xdr:colOff>
      <xdr:row>42</xdr:row>
      <xdr:rowOff>40277</xdr:rowOff>
    </xdr:to>
    <xdr:cxnSp macro="">
      <xdr:nvCxnSpPr>
        <xdr:cNvPr id="82" name="直線コネクタ 81">
          <a:extLst>
            <a:ext uri="{FF2B5EF4-FFF2-40B4-BE49-F238E27FC236}">
              <a16:creationId xmlns:a16="http://schemas.microsoft.com/office/drawing/2014/main" id="{4C31F839-BB25-4A72-966B-FA79858BDFF8}"/>
            </a:ext>
          </a:extLst>
        </xdr:cNvPr>
        <xdr:cNvCxnSpPr/>
      </xdr:nvCxnSpPr>
      <xdr:spPr>
        <a:xfrm flipV="1">
          <a:off x="2019300" y="72150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170724</xdr:rowOff>
    </xdr:from>
    <xdr:to>
      <xdr:col>6</xdr:col>
      <xdr:colOff>38100</xdr:colOff>
      <xdr:row>42</xdr:row>
      <xdr:rowOff>100874</xdr:rowOff>
    </xdr:to>
    <xdr:sp macro="" textlink="">
      <xdr:nvSpPr>
        <xdr:cNvPr id="83" name="楕円 82">
          <a:extLst>
            <a:ext uri="{FF2B5EF4-FFF2-40B4-BE49-F238E27FC236}">
              <a16:creationId xmlns:a16="http://schemas.microsoft.com/office/drawing/2014/main" id="{C2D650CD-6C43-4F91-86D4-75F833205323}"/>
            </a:ext>
          </a:extLst>
        </xdr:cNvPr>
        <xdr:cNvSpPr/>
      </xdr:nvSpPr>
      <xdr:spPr>
        <a:xfrm>
          <a:off x="1079500" y="72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40277</xdr:rowOff>
    </xdr:from>
    <xdr:to>
      <xdr:col>10</xdr:col>
      <xdr:colOff>114300</xdr:colOff>
      <xdr:row>42</xdr:row>
      <xdr:rowOff>50074</xdr:rowOff>
    </xdr:to>
    <xdr:cxnSp macro="">
      <xdr:nvCxnSpPr>
        <xdr:cNvPr id="84" name="直線コネクタ 83">
          <a:extLst>
            <a:ext uri="{FF2B5EF4-FFF2-40B4-BE49-F238E27FC236}">
              <a16:creationId xmlns:a16="http://schemas.microsoft.com/office/drawing/2014/main" id="{8F293B50-8D3C-4620-85F9-BDE613FB3266}"/>
            </a:ext>
          </a:extLst>
        </xdr:cNvPr>
        <xdr:cNvCxnSpPr/>
      </xdr:nvCxnSpPr>
      <xdr:spPr>
        <a:xfrm flipV="1">
          <a:off x="1130300" y="72411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5" name="n_1aveValue【道路】&#10;有形固定資産減価償却率">
          <a:extLst>
            <a:ext uri="{FF2B5EF4-FFF2-40B4-BE49-F238E27FC236}">
              <a16:creationId xmlns:a16="http://schemas.microsoft.com/office/drawing/2014/main" id="{963A56E9-7BA8-41F3-A240-E61C32629099}"/>
            </a:ext>
          </a:extLst>
        </xdr:cNvPr>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6" name="n_2aveValue【道路】&#10;有形固定資産減価償却率">
          <a:extLst>
            <a:ext uri="{FF2B5EF4-FFF2-40B4-BE49-F238E27FC236}">
              <a16:creationId xmlns:a16="http://schemas.microsoft.com/office/drawing/2014/main" id="{4AED3B8D-6685-4D83-93CD-A56240B4CCF4}"/>
            </a:ext>
          </a:extLst>
        </xdr:cNvPr>
        <xdr:cNvSpPr txBox="1"/>
      </xdr:nvSpPr>
      <xdr:spPr>
        <a:xfrm>
          <a:off x="2705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48821</xdr:rowOff>
    </xdr:from>
    <xdr:ext cx="405111" cy="259045"/>
    <xdr:sp macro="" textlink="">
      <xdr:nvSpPr>
        <xdr:cNvPr id="87" name="n_3aveValue【道路】&#10;有形固定資産減価償却率">
          <a:extLst>
            <a:ext uri="{FF2B5EF4-FFF2-40B4-BE49-F238E27FC236}">
              <a16:creationId xmlns:a16="http://schemas.microsoft.com/office/drawing/2014/main" id="{EA562F42-4A9D-4E5B-8779-426C81471B1F}"/>
            </a:ext>
          </a:extLst>
        </xdr:cNvPr>
        <xdr:cNvSpPr txBox="1"/>
      </xdr:nvSpPr>
      <xdr:spPr>
        <a:xfrm>
          <a:off x="1816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88" name="n_4aveValue【道路】&#10;有形固定資産減価償却率">
          <a:extLst>
            <a:ext uri="{FF2B5EF4-FFF2-40B4-BE49-F238E27FC236}">
              <a16:creationId xmlns:a16="http://schemas.microsoft.com/office/drawing/2014/main" id="{5CF97B30-476A-4B4A-8D9D-9B3791A5AE80}"/>
            </a:ext>
          </a:extLst>
        </xdr:cNvPr>
        <xdr:cNvSpPr txBox="1"/>
      </xdr:nvSpPr>
      <xdr:spPr>
        <a:xfrm>
          <a:off x="927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108330</xdr:rowOff>
    </xdr:from>
    <xdr:ext cx="405111" cy="259045"/>
    <xdr:sp macro="" textlink="">
      <xdr:nvSpPr>
        <xdr:cNvPr id="89" name="n_1mainValue【道路】&#10;有形固定資産減価償却率">
          <a:extLst>
            <a:ext uri="{FF2B5EF4-FFF2-40B4-BE49-F238E27FC236}">
              <a16:creationId xmlns:a16="http://schemas.microsoft.com/office/drawing/2014/main" id="{F59DB8E3-9338-4F16-9950-45AAC8A6E15D}"/>
            </a:ext>
          </a:extLst>
        </xdr:cNvPr>
        <xdr:cNvSpPr txBox="1"/>
      </xdr:nvSpPr>
      <xdr:spPr>
        <a:xfrm>
          <a:off x="35820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56078</xdr:rowOff>
    </xdr:from>
    <xdr:ext cx="405111" cy="259045"/>
    <xdr:sp macro="" textlink="">
      <xdr:nvSpPr>
        <xdr:cNvPr id="90" name="n_2mainValue【道路】&#10;有形固定資産減価償却率">
          <a:extLst>
            <a:ext uri="{FF2B5EF4-FFF2-40B4-BE49-F238E27FC236}">
              <a16:creationId xmlns:a16="http://schemas.microsoft.com/office/drawing/2014/main" id="{ED05523C-A42A-4EAD-967E-84CCF2B0B2BE}"/>
            </a:ext>
          </a:extLst>
        </xdr:cNvPr>
        <xdr:cNvSpPr txBox="1"/>
      </xdr:nvSpPr>
      <xdr:spPr>
        <a:xfrm>
          <a:off x="2705744" y="725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82204</xdr:rowOff>
    </xdr:from>
    <xdr:ext cx="405111" cy="259045"/>
    <xdr:sp macro="" textlink="">
      <xdr:nvSpPr>
        <xdr:cNvPr id="91" name="n_3mainValue【道路】&#10;有形固定資産減価償却率">
          <a:extLst>
            <a:ext uri="{FF2B5EF4-FFF2-40B4-BE49-F238E27FC236}">
              <a16:creationId xmlns:a16="http://schemas.microsoft.com/office/drawing/2014/main" id="{5F44A56C-79B8-4DCF-98FF-FF6854F71B6B}"/>
            </a:ext>
          </a:extLst>
        </xdr:cNvPr>
        <xdr:cNvSpPr txBox="1"/>
      </xdr:nvSpPr>
      <xdr:spPr>
        <a:xfrm>
          <a:off x="1816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92001</xdr:rowOff>
    </xdr:from>
    <xdr:ext cx="405111" cy="259045"/>
    <xdr:sp macro="" textlink="">
      <xdr:nvSpPr>
        <xdr:cNvPr id="92" name="n_4mainValue【道路】&#10;有形固定資産減価償却率">
          <a:extLst>
            <a:ext uri="{FF2B5EF4-FFF2-40B4-BE49-F238E27FC236}">
              <a16:creationId xmlns:a16="http://schemas.microsoft.com/office/drawing/2014/main" id="{2C5B4F3B-91F4-419A-9C67-6DD96A1BE4BB}"/>
            </a:ext>
          </a:extLst>
        </xdr:cNvPr>
        <xdr:cNvSpPr txBox="1"/>
      </xdr:nvSpPr>
      <xdr:spPr>
        <a:xfrm>
          <a:off x="927744" y="729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245D5566-E59F-4357-82F2-D01E837D687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83FE1A3C-3FCB-4319-8D11-26F4C5C7365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11E0F875-E558-46A2-A41C-153B49F2718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E49945FF-82B3-4BF3-9DB2-1495F065BB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BA49F9F2-B73B-4FAD-BCE0-5E4B3344A37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112A92D6-3745-4312-AA58-34765FBF05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F759F240-FD03-46AB-A42F-1D1B5B355D7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FD3CDD5A-CC59-458C-8D3B-11993504A15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96D88DB6-B7D4-4544-8477-5AB5B8C23B8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3C5F9C86-6BDC-49A2-ABC2-E3C21733FCD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A8B7FCE1-719B-4F8F-8D53-C2436229FD7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093579B1-2CAD-4309-BFC3-06207A7F090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6A4B1084-A374-475C-9CAC-0AD9CA09CD9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6" name="テキスト ボックス 105">
          <a:extLst>
            <a:ext uri="{FF2B5EF4-FFF2-40B4-BE49-F238E27FC236}">
              <a16:creationId xmlns:a16="http://schemas.microsoft.com/office/drawing/2014/main" id="{FAD33B59-4220-447F-ABCC-2A75D15FF1C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53381E71-BF08-4D07-8EC5-7B93DC462BE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8" name="テキスト ボックス 107">
          <a:extLst>
            <a:ext uri="{FF2B5EF4-FFF2-40B4-BE49-F238E27FC236}">
              <a16:creationId xmlns:a16="http://schemas.microsoft.com/office/drawing/2014/main" id="{29DE4B25-13C6-4D3B-AD29-B54DA63FC162}"/>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17B50602-FF90-4395-A1A8-940BB89206F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0" name="テキスト ボックス 109">
          <a:extLst>
            <a:ext uri="{FF2B5EF4-FFF2-40B4-BE49-F238E27FC236}">
              <a16:creationId xmlns:a16="http://schemas.microsoft.com/office/drawing/2014/main" id="{0BFCF6A2-BC57-463E-B908-DA65068B708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5329670B-E944-42E9-B032-8F34E55CEE7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2" name="テキスト ボックス 111">
          <a:extLst>
            <a:ext uri="{FF2B5EF4-FFF2-40B4-BE49-F238E27FC236}">
              <a16:creationId xmlns:a16="http://schemas.microsoft.com/office/drawing/2014/main" id="{CC8FE55B-E901-49D6-9869-D31C9A7176F9}"/>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2C3D05A4-0F2E-48A2-9A56-F714AF033AA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4" name="テキスト ボックス 113">
          <a:extLst>
            <a:ext uri="{FF2B5EF4-FFF2-40B4-BE49-F238E27FC236}">
              <a16:creationId xmlns:a16="http://schemas.microsoft.com/office/drawing/2014/main" id="{C98B77DD-9B4C-45DE-BDBB-F6AB9BAC7D6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CD4248F7-EAB9-4D9C-A640-E317E033274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6" name="テキスト ボックス 115">
          <a:extLst>
            <a:ext uri="{FF2B5EF4-FFF2-40B4-BE49-F238E27FC236}">
              <a16:creationId xmlns:a16="http://schemas.microsoft.com/office/drawing/2014/main" id="{F55292AB-7866-4132-8628-4ADFD16B117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a:extLst>
            <a:ext uri="{FF2B5EF4-FFF2-40B4-BE49-F238E27FC236}">
              <a16:creationId xmlns:a16="http://schemas.microsoft.com/office/drawing/2014/main" id="{F0103412-0BCA-4726-8D72-7B07B113C14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155965</xdr:rowOff>
    </xdr:from>
    <xdr:to>
      <xdr:col>54</xdr:col>
      <xdr:colOff>189865</xdr:colOff>
      <xdr:row>41</xdr:row>
      <xdr:rowOff>8224</xdr:rowOff>
    </xdr:to>
    <xdr:cxnSp macro="">
      <xdr:nvCxnSpPr>
        <xdr:cNvPr id="118" name="直線コネクタ 117">
          <a:extLst>
            <a:ext uri="{FF2B5EF4-FFF2-40B4-BE49-F238E27FC236}">
              <a16:creationId xmlns:a16="http://schemas.microsoft.com/office/drawing/2014/main" id="{CC088C7F-F75D-4566-996C-A50D7AE082DB}"/>
            </a:ext>
          </a:extLst>
        </xdr:cNvPr>
        <xdr:cNvCxnSpPr/>
      </xdr:nvCxnSpPr>
      <xdr:spPr>
        <a:xfrm flipV="1">
          <a:off x="10476865" y="5813815"/>
          <a:ext cx="0" cy="1223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12051</xdr:rowOff>
    </xdr:from>
    <xdr:ext cx="534377" cy="259045"/>
    <xdr:sp macro="" textlink="">
      <xdr:nvSpPr>
        <xdr:cNvPr id="119" name="【道路】&#10;一人当たり延長最小値テキスト">
          <a:extLst>
            <a:ext uri="{FF2B5EF4-FFF2-40B4-BE49-F238E27FC236}">
              <a16:creationId xmlns:a16="http://schemas.microsoft.com/office/drawing/2014/main" id="{A3E97D82-386D-4AD5-B70E-7300A388D876}"/>
            </a:ext>
          </a:extLst>
        </xdr:cNvPr>
        <xdr:cNvSpPr txBox="1"/>
      </xdr:nvSpPr>
      <xdr:spPr>
        <a:xfrm>
          <a:off x="10515600" y="70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8224</xdr:rowOff>
    </xdr:from>
    <xdr:to>
      <xdr:col>55</xdr:col>
      <xdr:colOff>88900</xdr:colOff>
      <xdr:row>41</xdr:row>
      <xdr:rowOff>8224</xdr:rowOff>
    </xdr:to>
    <xdr:cxnSp macro="">
      <xdr:nvCxnSpPr>
        <xdr:cNvPr id="120" name="直線コネクタ 119">
          <a:extLst>
            <a:ext uri="{FF2B5EF4-FFF2-40B4-BE49-F238E27FC236}">
              <a16:creationId xmlns:a16="http://schemas.microsoft.com/office/drawing/2014/main" id="{C55CD617-4BA2-4F65-B33E-B1A303258014}"/>
            </a:ext>
          </a:extLst>
        </xdr:cNvPr>
        <xdr:cNvCxnSpPr/>
      </xdr:nvCxnSpPr>
      <xdr:spPr>
        <a:xfrm>
          <a:off x="10388600" y="7037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102642</xdr:rowOff>
    </xdr:from>
    <xdr:ext cx="534377" cy="259045"/>
    <xdr:sp macro="" textlink="">
      <xdr:nvSpPr>
        <xdr:cNvPr id="121" name="【道路】&#10;一人当たり延長最大値テキスト">
          <a:extLst>
            <a:ext uri="{FF2B5EF4-FFF2-40B4-BE49-F238E27FC236}">
              <a16:creationId xmlns:a16="http://schemas.microsoft.com/office/drawing/2014/main" id="{402E9A4F-6C54-4543-B22E-025AC0D7C24B}"/>
            </a:ext>
          </a:extLst>
        </xdr:cNvPr>
        <xdr:cNvSpPr txBox="1"/>
      </xdr:nvSpPr>
      <xdr:spPr>
        <a:xfrm>
          <a:off x="10515600" y="558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155965</xdr:rowOff>
    </xdr:from>
    <xdr:to>
      <xdr:col>55</xdr:col>
      <xdr:colOff>88900</xdr:colOff>
      <xdr:row>33</xdr:row>
      <xdr:rowOff>155965</xdr:rowOff>
    </xdr:to>
    <xdr:cxnSp macro="">
      <xdr:nvCxnSpPr>
        <xdr:cNvPr id="122" name="直線コネクタ 121">
          <a:extLst>
            <a:ext uri="{FF2B5EF4-FFF2-40B4-BE49-F238E27FC236}">
              <a16:creationId xmlns:a16="http://schemas.microsoft.com/office/drawing/2014/main" id="{1BD86587-6C72-4D31-8B10-EF1B1EFAB7BF}"/>
            </a:ext>
          </a:extLst>
        </xdr:cNvPr>
        <xdr:cNvCxnSpPr/>
      </xdr:nvCxnSpPr>
      <xdr:spPr>
        <a:xfrm>
          <a:off x="10388600" y="58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111012</xdr:rowOff>
    </xdr:from>
    <xdr:ext cx="534377" cy="259045"/>
    <xdr:sp macro="" textlink="">
      <xdr:nvSpPr>
        <xdr:cNvPr id="123" name="【道路】&#10;一人当たり延長平均値テキスト">
          <a:extLst>
            <a:ext uri="{FF2B5EF4-FFF2-40B4-BE49-F238E27FC236}">
              <a16:creationId xmlns:a16="http://schemas.microsoft.com/office/drawing/2014/main" id="{19133034-0845-4849-8368-6CB43C8C9241}"/>
            </a:ext>
          </a:extLst>
        </xdr:cNvPr>
        <xdr:cNvSpPr txBox="1"/>
      </xdr:nvSpPr>
      <xdr:spPr>
        <a:xfrm>
          <a:off x="10515600" y="645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88134</xdr:rowOff>
    </xdr:from>
    <xdr:to>
      <xdr:col>55</xdr:col>
      <xdr:colOff>50800</xdr:colOff>
      <xdr:row>39</xdr:row>
      <xdr:rowOff>18284</xdr:rowOff>
    </xdr:to>
    <xdr:sp macro="" textlink="">
      <xdr:nvSpPr>
        <xdr:cNvPr id="124" name="フローチャート: 判断 123">
          <a:extLst>
            <a:ext uri="{FF2B5EF4-FFF2-40B4-BE49-F238E27FC236}">
              <a16:creationId xmlns:a16="http://schemas.microsoft.com/office/drawing/2014/main" id="{59307C6C-B073-43B9-9B8E-9CAC3FBB3798}"/>
            </a:ext>
          </a:extLst>
        </xdr:cNvPr>
        <xdr:cNvSpPr/>
      </xdr:nvSpPr>
      <xdr:spPr>
        <a:xfrm>
          <a:off x="10426700" y="660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93980</xdr:rowOff>
    </xdr:from>
    <xdr:to>
      <xdr:col>50</xdr:col>
      <xdr:colOff>165100</xdr:colOff>
      <xdr:row>39</xdr:row>
      <xdr:rowOff>24130</xdr:rowOff>
    </xdr:to>
    <xdr:sp macro="" textlink="">
      <xdr:nvSpPr>
        <xdr:cNvPr id="125" name="フローチャート: 判断 124">
          <a:extLst>
            <a:ext uri="{FF2B5EF4-FFF2-40B4-BE49-F238E27FC236}">
              <a16:creationId xmlns:a16="http://schemas.microsoft.com/office/drawing/2014/main" id="{979F7F7B-1C73-468C-B373-BA0D4929BEF5}"/>
            </a:ext>
          </a:extLst>
        </xdr:cNvPr>
        <xdr:cNvSpPr/>
      </xdr:nvSpPr>
      <xdr:spPr>
        <a:xfrm>
          <a:off x="958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104642</xdr:rowOff>
    </xdr:from>
    <xdr:to>
      <xdr:col>46</xdr:col>
      <xdr:colOff>38100</xdr:colOff>
      <xdr:row>39</xdr:row>
      <xdr:rowOff>34792</xdr:rowOff>
    </xdr:to>
    <xdr:sp macro="" textlink="">
      <xdr:nvSpPr>
        <xdr:cNvPr id="126" name="フローチャート: 判断 125">
          <a:extLst>
            <a:ext uri="{FF2B5EF4-FFF2-40B4-BE49-F238E27FC236}">
              <a16:creationId xmlns:a16="http://schemas.microsoft.com/office/drawing/2014/main" id="{2730A075-6EBF-4CE5-879D-BAFD34EEC796}"/>
            </a:ext>
          </a:extLst>
        </xdr:cNvPr>
        <xdr:cNvSpPr/>
      </xdr:nvSpPr>
      <xdr:spPr>
        <a:xfrm>
          <a:off x="8699500" y="661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117314</xdr:rowOff>
    </xdr:from>
    <xdr:to>
      <xdr:col>41</xdr:col>
      <xdr:colOff>101600</xdr:colOff>
      <xdr:row>39</xdr:row>
      <xdr:rowOff>47464</xdr:rowOff>
    </xdr:to>
    <xdr:sp macro="" textlink="">
      <xdr:nvSpPr>
        <xdr:cNvPr id="127" name="フローチャート: 判断 126">
          <a:extLst>
            <a:ext uri="{FF2B5EF4-FFF2-40B4-BE49-F238E27FC236}">
              <a16:creationId xmlns:a16="http://schemas.microsoft.com/office/drawing/2014/main" id="{7425B8F4-06BD-4FF0-BBA6-2E1199D37B83}"/>
            </a:ext>
          </a:extLst>
        </xdr:cNvPr>
        <xdr:cNvSpPr/>
      </xdr:nvSpPr>
      <xdr:spPr>
        <a:xfrm>
          <a:off x="7810500" y="66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127519</xdr:rowOff>
    </xdr:from>
    <xdr:to>
      <xdr:col>36</xdr:col>
      <xdr:colOff>165100</xdr:colOff>
      <xdr:row>39</xdr:row>
      <xdr:rowOff>57669</xdr:rowOff>
    </xdr:to>
    <xdr:sp macro="" textlink="">
      <xdr:nvSpPr>
        <xdr:cNvPr id="128" name="フローチャート: 判断 127">
          <a:extLst>
            <a:ext uri="{FF2B5EF4-FFF2-40B4-BE49-F238E27FC236}">
              <a16:creationId xmlns:a16="http://schemas.microsoft.com/office/drawing/2014/main" id="{5EC5B8C4-2177-4A6D-9CC7-A72318C41A68}"/>
            </a:ext>
          </a:extLst>
        </xdr:cNvPr>
        <xdr:cNvSpPr/>
      </xdr:nvSpPr>
      <xdr:spPr>
        <a:xfrm>
          <a:off x="6921500" y="664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ECF7845-0952-4308-B86B-4734ED31F7F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C87AE06-0E0E-4440-A0E5-3A761E66DBC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318C929-C05D-47D6-A5E0-8AB3F4F6284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4304E222-62D7-493D-ABEF-6B4744C6108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20CEBE05-2F31-4C90-B9BB-94FD07F224D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128874</xdr:rowOff>
    </xdr:from>
    <xdr:to>
      <xdr:col>55</xdr:col>
      <xdr:colOff>50800</xdr:colOff>
      <xdr:row>41</xdr:row>
      <xdr:rowOff>59024</xdr:rowOff>
    </xdr:to>
    <xdr:sp macro="" textlink="">
      <xdr:nvSpPr>
        <xdr:cNvPr id="134" name="楕円 133">
          <a:extLst>
            <a:ext uri="{FF2B5EF4-FFF2-40B4-BE49-F238E27FC236}">
              <a16:creationId xmlns:a16="http://schemas.microsoft.com/office/drawing/2014/main" id="{85EC09AA-9A33-4DB2-B4EA-D4E0BABBCB05}"/>
            </a:ext>
          </a:extLst>
        </xdr:cNvPr>
        <xdr:cNvSpPr/>
      </xdr:nvSpPr>
      <xdr:spPr>
        <a:xfrm>
          <a:off x="10426700" y="698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43801</xdr:rowOff>
    </xdr:from>
    <xdr:ext cx="534377" cy="259045"/>
    <xdr:sp macro="" textlink="">
      <xdr:nvSpPr>
        <xdr:cNvPr id="135" name="【道路】&#10;一人当たり延長該当値テキスト">
          <a:extLst>
            <a:ext uri="{FF2B5EF4-FFF2-40B4-BE49-F238E27FC236}">
              <a16:creationId xmlns:a16="http://schemas.microsoft.com/office/drawing/2014/main" id="{7B85D734-6B5B-46BC-B5BF-62156BAB61D6}"/>
            </a:ext>
          </a:extLst>
        </xdr:cNvPr>
        <xdr:cNvSpPr txBox="1"/>
      </xdr:nvSpPr>
      <xdr:spPr>
        <a:xfrm>
          <a:off x="10515600" y="69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134393</xdr:rowOff>
    </xdr:from>
    <xdr:to>
      <xdr:col>50</xdr:col>
      <xdr:colOff>165100</xdr:colOff>
      <xdr:row>41</xdr:row>
      <xdr:rowOff>64543</xdr:rowOff>
    </xdr:to>
    <xdr:sp macro="" textlink="">
      <xdr:nvSpPr>
        <xdr:cNvPr id="136" name="楕円 135">
          <a:extLst>
            <a:ext uri="{FF2B5EF4-FFF2-40B4-BE49-F238E27FC236}">
              <a16:creationId xmlns:a16="http://schemas.microsoft.com/office/drawing/2014/main" id="{2B14F090-D05D-4732-A022-E5804C7D8211}"/>
            </a:ext>
          </a:extLst>
        </xdr:cNvPr>
        <xdr:cNvSpPr/>
      </xdr:nvSpPr>
      <xdr:spPr>
        <a:xfrm>
          <a:off x="9588500" y="69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8224</xdr:rowOff>
    </xdr:from>
    <xdr:to>
      <xdr:col>55</xdr:col>
      <xdr:colOff>0</xdr:colOff>
      <xdr:row>41</xdr:row>
      <xdr:rowOff>13743</xdr:rowOff>
    </xdr:to>
    <xdr:cxnSp macro="">
      <xdr:nvCxnSpPr>
        <xdr:cNvPr id="137" name="直線コネクタ 136">
          <a:extLst>
            <a:ext uri="{FF2B5EF4-FFF2-40B4-BE49-F238E27FC236}">
              <a16:creationId xmlns:a16="http://schemas.microsoft.com/office/drawing/2014/main" id="{682D57BE-5C07-4A4A-B103-56DC79E8D94E}"/>
            </a:ext>
          </a:extLst>
        </xdr:cNvPr>
        <xdr:cNvCxnSpPr/>
      </xdr:nvCxnSpPr>
      <xdr:spPr>
        <a:xfrm flipV="1">
          <a:off x="9639300" y="7037674"/>
          <a:ext cx="8382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139635</xdr:rowOff>
    </xdr:from>
    <xdr:to>
      <xdr:col>46</xdr:col>
      <xdr:colOff>38100</xdr:colOff>
      <xdr:row>41</xdr:row>
      <xdr:rowOff>69785</xdr:rowOff>
    </xdr:to>
    <xdr:sp macro="" textlink="">
      <xdr:nvSpPr>
        <xdr:cNvPr id="138" name="楕円 137">
          <a:extLst>
            <a:ext uri="{FF2B5EF4-FFF2-40B4-BE49-F238E27FC236}">
              <a16:creationId xmlns:a16="http://schemas.microsoft.com/office/drawing/2014/main" id="{A8FF2885-6975-4999-BB33-9A05915B9072}"/>
            </a:ext>
          </a:extLst>
        </xdr:cNvPr>
        <xdr:cNvSpPr/>
      </xdr:nvSpPr>
      <xdr:spPr>
        <a:xfrm>
          <a:off x="8699500" y="69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13743</xdr:rowOff>
    </xdr:from>
    <xdr:to>
      <xdr:col>50</xdr:col>
      <xdr:colOff>114300</xdr:colOff>
      <xdr:row>41</xdr:row>
      <xdr:rowOff>18985</xdr:rowOff>
    </xdr:to>
    <xdr:cxnSp macro="">
      <xdr:nvCxnSpPr>
        <xdr:cNvPr id="139" name="直線コネクタ 138">
          <a:extLst>
            <a:ext uri="{FF2B5EF4-FFF2-40B4-BE49-F238E27FC236}">
              <a16:creationId xmlns:a16="http://schemas.microsoft.com/office/drawing/2014/main" id="{0803050E-20ED-4D0E-B239-D0C28BA73B88}"/>
            </a:ext>
          </a:extLst>
        </xdr:cNvPr>
        <xdr:cNvCxnSpPr/>
      </xdr:nvCxnSpPr>
      <xdr:spPr>
        <a:xfrm flipV="1">
          <a:off x="8750300" y="7043193"/>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147358</xdr:rowOff>
    </xdr:from>
    <xdr:to>
      <xdr:col>41</xdr:col>
      <xdr:colOff>101600</xdr:colOff>
      <xdr:row>41</xdr:row>
      <xdr:rowOff>77508</xdr:rowOff>
    </xdr:to>
    <xdr:sp macro="" textlink="">
      <xdr:nvSpPr>
        <xdr:cNvPr id="140" name="楕円 139">
          <a:extLst>
            <a:ext uri="{FF2B5EF4-FFF2-40B4-BE49-F238E27FC236}">
              <a16:creationId xmlns:a16="http://schemas.microsoft.com/office/drawing/2014/main" id="{B6CBEC4C-3146-426F-BAEA-B56C7EC9C9C1}"/>
            </a:ext>
          </a:extLst>
        </xdr:cNvPr>
        <xdr:cNvSpPr/>
      </xdr:nvSpPr>
      <xdr:spPr>
        <a:xfrm>
          <a:off x="7810500" y="70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18985</xdr:rowOff>
    </xdr:from>
    <xdr:to>
      <xdr:col>45</xdr:col>
      <xdr:colOff>177800</xdr:colOff>
      <xdr:row>41</xdr:row>
      <xdr:rowOff>26708</xdr:rowOff>
    </xdr:to>
    <xdr:cxnSp macro="">
      <xdr:nvCxnSpPr>
        <xdr:cNvPr id="141" name="直線コネクタ 140">
          <a:extLst>
            <a:ext uri="{FF2B5EF4-FFF2-40B4-BE49-F238E27FC236}">
              <a16:creationId xmlns:a16="http://schemas.microsoft.com/office/drawing/2014/main" id="{711CC45D-C021-4C8B-AFAA-E577B2806183}"/>
            </a:ext>
          </a:extLst>
        </xdr:cNvPr>
        <xdr:cNvCxnSpPr/>
      </xdr:nvCxnSpPr>
      <xdr:spPr>
        <a:xfrm flipV="1">
          <a:off x="7861300" y="7048435"/>
          <a:ext cx="889000" cy="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151750</xdr:rowOff>
    </xdr:from>
    <xdr:to>
      <xdr:col>36</xdr:col>
      <xdr:colOff>165100</xdr:colOff>
      <xdr:row>41</xdr:row>
      <xdr:rowOff>81900</xdr:rowOff>
    </xdr:to>
    <xdr:sp macro="" textlink="">
      <xdr:nvSpPr>
        <xdr:cNvPr id="142" name="楕円 141">
          <a:extLst>
            <a:ext uri="{FF2B5EF4-FFF2-40B4-BE49-F238E27FC236}">
              <a16:creationId xmlns:a16="http://schemas.microsoft.com/office/drawing/2014/main" id="{101734E5-38A4-4B81-8021-F858A6820173}"/>
            </a:ext>
          </a:extLst>
        </xdr:cNvPr>
        <xdr:cNvSpPr/>
      </xdr:nvSpPr>
      <xdr:spPr>
        <a:xfrm>
          <a:off x="6921500" y="70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26708</xdr:rowOff>
    </xdr:from>
    <xdr:to>
      <xdr:col>41</xdr:col>
      <xdr:colOff>50800</xdr:colOff>
      <xdr:row>41</xdr:row>
      <xdr:rowOff>31100</xdr:rowOff>
    </xdr:to>
    <xdr:cxnSp macro="">
      <xdr:nvCxnSpPr>
        <xdr:cNvPr id="143" name="直線コネクタ 142">
          <a:extLst>
            <a:ext uri="{FF2B5EF4-FFF2-40B4-BE49-F238E27FC236}">
              <a16:creationId xmlns:a16="http://schemas.microsoft.com/office/drawing/2014/main" id="{9219F44E-F653-4D75-9572-C7615A9E4628}"/>
            </a:ext>
          </a:extLst>
        </xdr:cNvPr>
        <xdr:cNvCxnSpPr/>
      </xdr:nvCxnSpPr>
      <xdr:spPr>
        <a:xfrm flipV="1">
          <a:off x="6972300" y="7056158"/>
          <a:ext cx="8890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40657</xdr:rowOff>
    </xdr:from>
    <xdr:ext cx="534377" cy="259045"/>
    <xdr:sp macro="" textlink="">
      <xdr:nvSpPr>
        <xdr:cNvPr id="144" name="n_1aveValue【道路】&#10;一人当たり延長">
          <a:extLst>
            <a:ext uri="{FF2B5EF4-FFF2-40B4-BE49-F238E27FC236}">
              <a16:creationId xmlns:a16="http://schemas.microsoft.com/office/drawing/2014/main" id="{C1BC12C1-2D6F-4E5D-90BD-DA2B14E5D88D}"/>
            </a:ext>
          </a:extLst>
        </xdr:cNvPr>
        <xdr:cNvSpPr txBox="1"/>
      </xdr:nvSpPr>
      <xdr:spPr>
        <a:xfrm>
          <a:off x="9359411" y="638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51319</xdr:rowOff>
    </xdr:from>
    <xdr:ext cx="534377" cy="259045"/>
    <xdr:sp macro="" textlink="">
      <xdr:nvSpPr>
        <xdr:cNvPr id="145" name="n_2aveValue【道路】&#10;一人当たり延長">
          <a:extLst>
            <a:ext uri="{FF2B5EF4-FFF2-40B4-BE49-F238E27FC236}">
              <a16:creationId xmlns:a16="http://schemas.microsoft.com/office/drawing/2014/main" id="{993D4E99-7D42-49F0-ABBE-5BCDD9C616C2}"/>
            </a:ext>
          </a:extLst>
        </xdr:cNvPr>
        <xdr:cNvSpPr txBox="1"/>
      </xdr:nvSpPr>
      <xdr:spPr>
        <a:xfrm>
          <a:off x="8483111" y="639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63990</xdr:rowOff>
    </xdr:from>
    <xdr:ext cx="534377" cy="259045"/>
    <xdr:sp macro="" textlink="">
      <xdr:nvSpPr>
        <xdr:cNvPr id="146" name="n_3aveValue【道路】&#10;一人当たり延長">
          <a:extLst>
            <a:ext uri="{FF2B5EF4-FFF2-40B4-BE49-F238E27FC236}">
              <a16:creationId xmlns:a16="http://schemas.microsoft.com/office/drawing/2014/main" id="{1F2D0533-1280-4D71-88A0-DDAF04EA2B78}"/>
            </a:ext>
          </a:extLst>
        </xdr:cNvPr>
        <xdr:cNvSpPr txBox="1"/>
      </xdr:nvSpPr>
      <xdr:spPr>
        <a:xfrm>
          <a:off x="7594111" y="640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74196</xdr:rowOff>
    </xdr:from>
    <xdr:ext cx="534377" cy="259045"/>
    <xdr:sp macro="" textlink="">
      <xdr:nvSpPr>
        <xdr:cNvPr id="147" name="n_4aveValue【道路】&#10;一人当たり延長">
          <a:extLst>
            <a:ext uri="{FF2B5EF4-FFF2-40B4-BE49-F238E27FC236}">
              <a16:creationId xmlns:a16="http://schemas.microsoft.com/office/drawing/2014/main" id="{44D59EA2-F447-4B8A-BAE4-B6713561F4D9}"/>
            </a:ext>
          </a:extLst>
        </xdr:cNvPr>
        <xdr:cNvSpPr txBox="1"/>
      </xdr:nvSpPr>
      <xdr:spPr>
        <a:xfrm>
          <a:off x="6705111" y="64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55670</xdr:rowOff>
    </xdr:from>
    <xdr:ext cx="534377" cy="259045"/>
    <xdr:sp macro="" textlink="">
      <xdr:nvSpPr>
        <xdr:cNvPr id="148" name="n_1mainValue【道路】&#10;一人当たり延長">
          <a:extLst>
            <a:ext uri="{FF2B5EF4-FFF2-40B4-BE49-F238E27FC236}">
              <a16:creationId xmlns:a16="http://schemas.microsoft.com/office/drawing/2014/main" id="{939F6B62-F743-47E9-BCFB-9525C58B2BA8}"/>
            </a:ext>
          </a:extLst>
        </xdr:cNvPr>
        <xdr:cNvSpPr txBox="1"/>
      </xdr:nvSpPr>
      <xdr:spPr>
        <a:xfrm>
          <a:off x="9359411" y="70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60912</xdr:rowOff>
    </xdr:from>
    <xdr:ext cx="534377" cy="259045"/>
    <xdr:sp macro="" textlink="">
      <xdr:nvSpPr>
        <xdr:cNvPr id="149" name="n_2mainValue【道路】&#10;一人当たり延長">
          <a:extLst>
            <a:ext uri="{FF2B5EF4-FFF2-40B4-BE49-F238E27FC236}">
              <a16:creationId xmlns:a16="http://schemas.microsoft.com/office/drawing/2014/main" id="{FBCBC0B6-08CB-42A9-98D7-9F0B5BF3FAC0}"/>
            </a:ext>
          </a:extLst>
        </xdr:cNvPr>
        <xdr:cNvSpPr txBox="1"/>
      </xdr:nvSpPr>
      <xdr:spPr>
        <a:xfrm>
          <a:off x="8483111" y="7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68635</xdr:rowOff>
    </xdr:from>
    <xdr:ext cx="534377" cy="259045"/>
    <xdr:sp macro="" textlink="">
      <xdr:nvSpPr>
        <xdr:cNvPr id="150" name="n_3mainValue【道路】&#10;一人当たり延長">
          <a:extLst>
            <a:ext uri="{FF2B5EF4-FFF2-40B4-BE49-F238E27FC236}">
              <a16:creationId xmlns:a16="http://schemas.microsoft.com/office/drawing/2014/main" id="{47C78505-49BD-451B-9762-FCBDB3487D4E}"/>
            </a:ext>
          </a:extLst>
        </xdr:cNvPr>
        <xdr:cNvSpPr txBox="1"/>
      </xdr:nvSpPr>
      <xdr:spPr>
        <a:xfrm>
          <a:off x="7594111" y="70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73027</xdr:rowOff>
    </xdr:from>
    <xdr:ext cx="534377" cy="259045"/>
    <xdr:sp macro="" textlink="">
      <xdr:nvSpPr>
        <xdr:cNvPr id="151" name="n_4mainValue【道路】&#10;一人当たり延長">
          <a:extLst>
            <a:ext uri="{FF2B5EF4-FFF2-40B4-BE49-F238E27FC236}">
              <a16:creationId xmlns:a16="http://schemas.microsoft.com/office/drawing/2014/main" id="{683EF19A-DABC-4200-AD7F-196674254401}"/>
            </a:ext>
          </a:extLst>
        </xdr:cNvPr>
        <xdr:cNvSpPr txBox="1"/>
      </xdr:nvSpPr>
      <xdr:spPr>
        <a:xfrm>
          <a:off x="6705111" y="710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38E0D904-75D2-4F85-B514-0D187E1F0A8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EB01D53F-3B7C-4C22-BA9A-A119E7A9EC4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5CDC9301-A810-4881-87F9-57ED59F5BC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60AA187E-43DD-499A-9FB3-D910849E9EB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8EF1F6DC-A964-4BD2-850B-A2948A5EBB2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1FEE8215-3F22-46EE-97EC-C26FC661BCE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93AAAED3-A2B9-4D47-92EA-BD2E4AFDF3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249FB248-C3B5-4A94-A4F2-22713B17D05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C4DBAA99-024E-465B-91FC-686EA845B2C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5889D70B-9FE3-468D-A838-FE69B85613A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E8425980-09EC-43C8-9FC2-B51BCC57E1D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3" name="直線コネクタ 162">
          <a:extLst>
            <a:ext uri="{FF2B5EF4-FFF2-40B4-BE49-F238E27FC236}">
              <a16:creationId xmlns:a16="http://schemas.microsoft.com/office/drawing/2014/main" id="{E4026AEF-C20E-42FA-9B1E-13AC8C20E64A}"/>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4" name="テキスト ボックス 163">
          <a:extLst>
            <a:ext uri="{FF2B5EF4-FFF2-40B4-BE49-F238E27FC236}">
              <a16:creationId xmlns:a16="http://schemas.microsoft.com/office/drawing/2014/main" id="{B1580EE4-22E5-4610-A2D4-3452E20ABE6F}"/>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5" name="直線コネクタ 164">
          <a:extLst>
            <a:ext uri="{FF2B5EF4-FFF2-40B4-BE49-F238E27FC236}">
              <a16:creationId xmlns:a16="http://schemas.microsoft.com/office/drawing/2014/main" id="{5755207C-C39C-44E3-B92B-DD97EF6309E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6" name="テキスト ボックス 165">
          <a:extLst>
            <a:ext uri="{FF2B5EF4-FFF2-40B4-BE49-F238E27FC236}">
              <a16:creationId xmlns:a16="http://schemas.microsoft.com/office/drawing/2014/main" id="{69C054EC-4303-4E96-A435-58932E97A5A1}"/>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7" name="直線コネクタ 166">
          <a:extLst>
            <a:ext uri="{FF2B5EF4-FFF2-40B4-BE49-F238E27FC236}">
              <a16:creationId xmlns:a16="http://schemas.microsoft.com/office/drawing/2014/main" id="{2242ECA4-F15D-4D4B-BC51-97AC67A5D308}"/>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8" name="テキスト ボックス 167">
          <a:extLst>
            <a:ext uri="{FF2B5EF4-FFF2-40B4-BE49-F238E27FC236}">
              <a16:creationId xmlns:a16="http://schemas.microsoft.com/office/drawing/2014/main" id="{6CDC1A10-7172-4F4E-A9B7-957478FD2F0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9" name="直線コネクタ 168">
          <a:extLst>
            <a:ext uri="{FF2B5EF4-FFF2-40B4-BE49-F238E27FC236}">
              <a16:creationId xmlns:a16="http://schemas.microsoft.com/office/drawing/2014/main" id="{9DC26DD8-C554-4FCE-AABC-2A93EFD285C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0" name="テキスト ボックス 169">
          <a:extLst>
            <a:ext uri="{FF2B5EF4-FFF2-40B4-BE49-F238E27FC236}">
              <a16:creationId xmlns:a16="http://schemas.microsoft.com/office/drawing/2014/main" id="{37E4FC02-5C6E-451A-B99B-362AB758F60D}"/>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9620B90-28CC-4173-8FDF-5CDDFE91E37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a16="http://schemas.microsoft.com/office/drawing/2014/main" id="{80DF3D5C-071A-4395-A1EC-4A03B15A0F1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40D1FF74-67C4-450F-93D3-F456A19997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41148</xdr:rowOff>
    </xdr:from>
    <xdr:to>
      <xdr:col>24</xdr:col>
      <xdr:colOff>62865</xdr:colOff>
      <xdr:row>63</xdr:row>
      <xdr:rowOff>45720</xdr:rowOff>
    </xdr:to>
    <xdr:cxnSp macro="">
      <xdr:nvCxnSpPr>
        <xdr:cNvPr id="174" name="直線コネクタ 173">
          <a:extLst>
            <a:ext uri="{FF2B5EF4-FFF2-40B4-BE49-F238E27FC236}">
              <a16:creationId xmlns:a16="http://schemas.microsoft.com/office/drawing/2014/main" id="{D7BDE54C-5EFA-41C7-B0ED-2A7EA1130592}"/>
            </a:ext>
          </a:extLst>
        </xdr:cNvPr>
        <xdr:cNvCxnSpPr/>
      </xdr:nvCxnSpPr>
      <xdr:spPr>
        <a:xfrm flipV="1">
          <a:off x="4634865" y="947089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A4F62829-FBBA-420D-A202-ECD6AB89E563}"/>
            </a:ext>
          </a:extLst>
        </xdr:cNvPr>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6" name="直線コネクタ 175">
          <a:extLst>
            <a:ext uri="{FF2B5EF4-FFF2-40B4-BE49-F238E27FC236}">
              <a16:creationId xmlns:a16="http://schemas.microsoft.com/office/drawing/2014/main" id="{B5140733-C3A3-49EB-80E0-90AB9687ABBA}"/>
            </a:ext>
          </a:extLst>
        </xdr:cNvPr>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159275</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97D4F546-6AA0-418A-9DC4-744926AE3288}"/>
            </a:ext>
          </a:extLst>
        </xdr:cNvPr>
        <xdr:cNvSpPr txBox="1"/>
      </xdr:nvSpPr>
      <xdr:spPr>
        <a:xfrm>
          <a:off x="4673600" y="92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41148</xdr:rowOff>
    </xdr:from>
    <xdr:to>
      <xdr:col>24</xdr:col>
      <xdr:colOff>152400</xdr:colOff>
      <xdr:row>55</xdr:row>
      <xdr:rowOff>41148</xdr:rowOff>
    </xdr:to>
    <xdr:cxnSp macro="">
      <xdr:nvCxnSpPr>
        <xdr:cNvPr id="178" name="直線コネクタ 177">
          <a:extLst>
            <a:ext uri="{FF2B5EF4-FFF2-40B4-BE49-F238E27FC236}">
              <a16:creationId xmlns:a16="http://schemas.microsoft.com/office/drawing/2014/main" id="{A51C2904-5FC3-43A5-AA79-176B3ADAB874}"/>
            </a:ext>
          </a:extLst>
        </xdr:cNvPr>
        <xdr:cNvCxnSpPr/>
      </xdr:nvCxnSpPr>
      <xdr:spPr>
        <a:xfrm>
          <a:off x="4546600" y="94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15511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B5D7F79D-045C-47D5-BF58-6C9C8F9CDEC7}"/>
            </a:ext>
          </a:extLst>
        </xdr:cNvPr>
        <xdr:cNvSpPr txBox="1"/>
      </xdr:nvSpPr>
      <xdr:spPr>
        <a:xfrm>
          <a:off x="4673600" y="995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164084</xdr:rowOff>
    </xdr:from>
    <xdr:to>
      <xdr:col>24</xdr:col>
      <xdr:colOff>114300</xdr:colOff>
      <xdr:row>59</xdr:row>
      <xdr:rowOff>94234</xdr:rowOff>
    </xdr:to>
    <xdr:sp macro="" textlink="">
      <xdr:nvSpPr>
        <xdr:cNvPr id="180" name="フローチャート: 判断 179">
          <a:extLst>
            <a:ext uri="{FF2B5EF4-FFF2-40B4-BE49-F238E27FC236}">
              <a16:creationId xmlns:a16="http://schemas.microsoft.com/office/drawing/2014/main" id="{0A16B5B2-6BF0-4D4A-9979-FE79FB9D0F22}"/>
            </a:ext>
          </a:extLst>
        </xdr:cNvPr>
        <xdr:cNvSpPr/>
      </xdr:nvSpPr>
      <xdr:spPr>
        <a:xfrm>
          <a:off x="45847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143510</xdr:rowOff>
    </xdr:from>
    <xdr:to>
      <xdr:col>20</xdr:col>
      <xdr:colOff>38100</xdr:colOff>
      <xdr:row>59</xdr:row>
      <xdr:rowOff>73660</xdr:rowOff>
    </xdr:to>
    <xdr:sp macro="" textlink="">
      <xdr:nvSpPr>
        <xdr:cNvPr id="181" name="フローチャート: 判断 180">
          <a:extLst>
            <a:ext uri="{FF2B5EF4-FFF2-40B4-BE49-F238E27FC236}">
              <a16:creationId xmlns:a16="http://schemas.microsoft.com/office/drawing/2014/main" id="{9E3DBD9E-9C72-437C-95AC-8E84873C71BF}"/>
            </a:ext>
          </a:extLst>
        </xdr:cNvPr>
        <xdr:cNvSpPr/>
      </xdr:nvSpPr>
      <xdr:spPr>
        <a:xfrm>
          <a:off x="37465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109220</xdr:rowOff>
    </xdr:from>
    <xdr:to>
      <xdr:col>15</xdr:col>
      <xdr:colOff>101600</xdr:colOff>
      <xdr:row>59</xdr:row>
      <xdr:rowOff>39370</xdr:rowOff>
    </xdr:to>
    <xdr:sp macro="" textlink="">
      <xdr:nvSpPr>
        <xdr:cNvPr id="182" name="フローチャート: 判断 181">
          <a:extLst>
            <a:ext uri="{FF2B5EF4-FFF2-40B4-BE49-F238E27FC236}">
              <a16:creationId xmlns:a16="http://schemas.microsoft.com/office/drawing/2014/main" id="{6F02BEFF-065C-494C-91D3-833FDDBC96CD}"/>
            </a:ext>
          </a:extLst>
        </xdr:cNvPr>
        <xdr:cNvSpPr/>
      </xdr:nvSpPr>
      <xdr:spPr>
        <a:xfrm>
          <a:off x="285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52070</xdr:rowOff>
    </xdr:from>
    <xdr:to>
      <xdr:col>10</xdr:col>
      <xdr:colOff>165100</xdr:colOff>
      <xdr:row>58</xdr:row>
      <xdr:rowOff>153670</xdr:rowOff>
    </xdr:to>
    <xdr:sp macro="" textlink="">
      <xdr:nvSpPr>
        <xdr:cNvPr id="183" name="フローチャート: 判断 182">
          <a:extLst>
            <a:ext uri="{FF2B5EF4-FFF2-40B4-BE49-F238E27FC236}">
              <a16:creationId xmlns:a16="http://schemas.microsoft.com/office/drawing/2014/main" id="{BC396D78-C010-4D9F-B110-F3F4CF1F0BDD}"/>
            </a:ext>
          </a:extLst>
        </xdr:cNvPr>
        <xdr:cNvSpPr/>
      </xdr:nvSpPr>
      <xdr:spPr>
        <a:xfrm>
          <a:off x="1968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152654</xdr:rowOff>
    </xdr:from>
    <xdr:to>
      <xdr:col>6</xdr:col>
      <xdr:colOff>38100</xdr:colOff>
      <xdr:row>58</xdr:row>
      <xdr:rowOff>82804</xdr:rowOff>
    </xdr:to>
    <xdr:sp macro="" textlink="">
      <xdr:nvSpPr>
        <xdr:cNvPr id="184" name="フローチャート: 判断 183">
          <a:extLst>
            <a:ext uri="{FF2B5EF4-FFF2-40B4-BE49-F238E27FC236}">
              <a16:creationId xmlns:a16="http://schemas.microsoft.com/office/drawing/2014/main" id="{B1364670-EE50-42F0-9BA7-57EEE12E535F}"/>
            </a:ext>
          </a:extLst>
        </xdr:cNvPr>
        <xdr:cNvSpPr/>
      </xdr:nvSpPr>
      <xdr:spPr>
        <a:xfrm>
          <a:off x="1079500" y="992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187CE58-5C02-492B-B064-AB1341FC0A8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19AFB3F-14EF-49EB-A16B-093F104795C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6E54040-CD2B-4883-B118-696D4D2FD1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8668264-8D0B-464E-AD1D-797E5617052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61B21D0-E50D-47E7-BEB6-077200332B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90" name="楕円 189">
          <a:extLst>
            <a:ext uri="{FF2B5EF4-FFF2-40B4-BE49-F238E27FC236}">
              <a16:creationId xmlns:a16="http://schemas.microsoft.com/office/drawing/2014/main" id="{3CB845FB-E597-480D-8519-D3DA26707554}"/>
            </a:ext>
          </a:extLst>
        </xdr:cNvPr>
        <xdr:cNvSpPr/>
      </xdr:nvSpPr>
      <xdr:spPr>
        <a:xfrm>
          <a:off x="45847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112793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4CEE98F7-B87B-4DC4-A803-8DEA53E707F4}"/>
            </a:ext>
          </a:extLst>
        </xdr:cNvPr>
        <xdr:cNvSpPr txBox="1"/>
      </xdr:nvSpPr>
      <xdr:spPr>
        <a:xfrm>
          <a:off x="4673600"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95504</xdr:rowOff>
    </xdr:from>
    <xdr:to>
      <xdr:col>20</xdr:col>
      <xdr:colOff>38100</xdr:colOff>
      <xdr:row>60</xdr:row>
      <xdr:rowOff>25654</xdr:rowOff>
    </xdr:to>
    <xdr:sp macro="" textlink="">
      <xdr:nvSpPr>
        <xdr:cNvPr id="192" name="楕円 191">
          <a:extLst>
            <a:ext uri="{FF2B5EF4-FFF2-40B4-BE49-F238E27FC236}">
              <a16:creationId xmlns:a16="http://schemas.microsoft.com/office/drawing/2014/main" id="{4978BB19-8413-48EA-9070-2C48A6D3D301}"/>
            </a:ext>
          </a:extLst>
        </xdr:cNvPr>
        <xdr:cNvSpPr/>
      </xdr:nvSpPr>
      <xdr:spPr>
        <a:xfrm>
          <a:off x="3746500" y="102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146304</xdr:rowOff>
    </xdr:from>
    <xdr:to>
      <xdr:col>24</xdr:col>
      <xdr:colOff>63500</xdr:colOff>
      <xdr:row>61</xdr:row>
      <xdr:rowOff>13716</xdr:rowOff>
    </xdr:to>
    <xdr:cxnSp macro="">
      <xdr:nvCxnSpPr>
        <xdr:cNvPr id="193" name="直線コネクタ 192">
          <a:extLst>
            <a:ext uri="{FF2B5EF4-FFF2-40B4-BE49-F238E27FC236}">
              <a16:creationId xmlns:a16="http://schemas.microsoft.com/office/drawing/2014/main" id="{6574C8A9-DD5A-4C3D-BF66-80E0C0F959CB}"/>
            </a:ext>
          </a:extLst>
        </xdr:cNvPr>
        <xdr:cNvCxnSpPr/>
      </xdr:nvCxnSpPr>
      <xdr:spPr>
        <a:xfrm>
          <a:off x="3797300" y="10261854"/>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33782</xdr:rowOff>
    </xdr:from>
    <xdr:to>
      <xdr:col>15</xdr:col>
      <xdr:colOff>101600</xdr:colOff>
      <xdr:row>60</xdr:row>
      <xdr:rowOff>135382</xdr:rowOff>
    </xdr:to>
    <xdr:sp macro="" textlink="">
      <xdr:nvSpPr>
        <xdr:cNvPr id="194" name="楕円 193">
          <a:extLst>
            <a:ext uri="{FF2B5EF4-FFF2-40B4-BE49-F238E27FC236}">
              <a16:creationId xmlns:a16="http://schemas.microsoft.com/office/drawing/2014/main" id="{D002D71A-3FC9-4209-B5A7-2C8BF2E5348E}"/>
            </a:ext>
          </a:extLst>
        </xdr:cNvPr>
        <xdr:cNvSpPr/>
      </xdr:nvSpPr>
      <xdr:spPr>
        <a:xfrm>
          <a:off x="28575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146304</xdr:rowOff>
    </xdr:from>
    <xdr:to>
      <xdr:col>19</xdr:col>
      <xdr:colOff>177800</xdr:colOff>
      <xdr:row>60</xdr:row>
      <xdr:rowOff>84582</xdr:rowOff>
    </xdr:to>
    <xdr:cxnSp macro="">
      <xdr:nvCxnSpPr>
        <xdr:cNvPr id="195" name="直線コネクタ 194">
          <a:extLst>
            <a:ext uri="{FF2B5EF4-FFF2-40B4-BE49-F238E27FC236}">
              <a16:creationId xmlns:a16="http://schemas.microsoft.com/office/drawing/2014/main" id="{FB0EE766-6158-4A42-9B54-6D0EB05E9E5B}"/>
            </a:ext>
          </a:extLst>
        </xdr:cNvPr>
        <xdr:cNvCxnSpPr/>
      </xdr:nvCxnSpPr>
      <xdr:spPr>
        <a:xfrm flipV="1">
          <a:off x="2908300" y="1026185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170942</xdr:rowOff>
    </xdr:from>
    <xdr:to>
      <xdr:col>10</xdr:col>
      <xdr:colOff>165100</xdr:colOff>
      <xdr:row>60</xdr:row>
      <xdr:rowOff>101092</xdr:rowOff>
    </xdr:to>
    <xdr:sp macro="" textlink="">
      <xdr:nvSpPr>
        <xdr:cNvPr id="196" name="楕円 195">
          <a:extLst>
            <a:ext uri="{FF2B5EF4-FFF2-40B4-BE49-F238E27FC236}">
              <a16:creationId xmlns:a16="http://schemas.microsoft.com/office/drawing/2014/main" id="{7DD6491C-B39C-4267-8E51-19B0F1BDD23D}"/>
            </a:ext>
          </a:extLst>
        </xdr:cNvPr>
        <xdr:cNvSpPr/>
      </xdr:nvSpPr>
      <xdr:spPr>
        <a:xfrm>
          <a:off x="1968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50292</xdr:rowOff>
    </xdr:from>
    <xdr:to>
      <xdr:col>15</xdr:col>
      <xdr:colOff>50800</xdr:colOff>
      <xdr:row>60</xdr:row>
      <xdr:rowOff>84582</xdr:rowOff>
    </xdr:to>
    <xdr:cxnSp macro="">
      <xdr:nvCxnSpPr>
        <xdr:cNvPr id="197" name="直線コネクタ 196">
          <a:extLst>
            <a:ext uri="{FF2B5EF4-FFF2-40B4-BE49-F238E27FC236}">
              <a16:creationId xmlns:a16="http://schemas.microsoft.com/office/drawing/2014/main" id="{CC7D39B8-9066-45D6-BFFD-2D0A2BD8A078}"/>
            </a:ext>
          </a:extLst>
        </xdr:cNvPr>
        <xdr:cNvCxnSpPr/>
      </xdr:nvCxnSpPr>
      <xdr:spPr>
        <a:xfrm>
          <a:off x="2019300" y="1033729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164084</xdr:rowOff>
    </xdr:from>
    <xdr:to>
      <xdr:col>6</xdr:col>
      <xdr:colOff>38100</xdr:colOff>
      <xdr:row>60</xdr:row>
      <xdr:rowOff>94234</xdr:rowOff>
    </xdr:to>
    <xdr:sp macro="" textlink="">
      <xdr:nvSpPr>
        <xdr:cNvPr id="198" name="楕円 197">
          <a:extLst>
            <a:ext uri="{FF2B5EF4-FFF2-40B4-BE49-F238E27FC236}">
              <a16:creationId xmlns:a16="http://schemas.microsoft.com/office/drawing/2014/main" id="{95B02972-5800-4DDF-97E1-89EF93E07821}"/>
            </a:ext>
          </a:extLst>
        </xdr:cNvPr>
        <xdr:cNvSpPr/>
      </xdr:nvSpPr>
      <xdr:spPr>
        <a:xfrm>
          <a:off x="1079500" y="102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43434</xdr:rowOff>
    </xdr:from>
    <xdr:to>
      <xdr:col>10</xdr:col>
      <xdr:colOff>114300</xdr:colOff>
      <xdr:row>60</xdr:row>
      <xdr:rowOff>50292</xdr:rowOff>
    </xdr:to>
    <xdr:cxnSp macro="">
      <xdr:nvCxnSpPr>
        <xdr:cNvPr id="199" name="直線コネクタ 198">
          <a:extLst>
            <a:ext uri="{FF2B5EF4-FFF2-40B4-BE49-F238E27FC236}">
              <a16:creationId xmlns:a16="http://schemas.microsoft.com/office/drawing/2014/main" id="{B5D39AC0-B76E-41C3-B870-809A7C392745}"/>
            </a:ext>
          </a:extLst>
        </xdr:cNvPr>
        <xdr:cNvCxnSpPr/>
      </xdr:nvCxnSpPr>
      <xdr:spPr>
        <a:xfrm>
          <a:off x="1130300" y="1033043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90187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53C9201B-F57B-4306-B426-377660B4D93A}"/>
            </a:ext>
          </a:extLst>
        </xdr:cNvPr>
        <xdr:cNvSpPr txBox="1"/>
      </xdr:nvSpPr>
      <xdr:spPr>
        <a:xfrm>
          <a:off x="35820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B20081E2-7A86-41D0-8688-D5FDCA622E24}"/>
            </a:ext>
          </a:extLst>
        </xdr:cNvPr>
        <xdr:cNvSpPr txBox="1"/>
      </xdr:nvSpPr>
      <xdr:spPr>
        <a:xfrm>
          <a:off x="2705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75A5970C-76F5-4787-BB6A-14D4726D846D}"/>
            </a:ext>
          </a:extLst>
        </xdr:cNvPr>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99331</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9F1249C1-4D37-415A-A839-6A9049EA473D}"/>
            </a:ext>
          </a:extLst>
        </xdr:cNvPr>
        <xdr:cNvSpPr txBox="1"/>
      </xdr:nvSpPr>
      <xdr:spPr>
        <a:xfrm>
          <a:off x="9277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16781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1645CA3C-C6C4-41FD-908A-0EAD144946C7}"/>
            </a:ext>
          </a:extLst>
        </xdr:cNvPr>
        <xdr:cNvSpPr txBox="1"/>
      </xdr:nvSpPr>
      <xdr:spPr>
        <a:xfrm>
          <a:off x="3582044" y="1030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126509</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B867D468-3148-4E83-815D-B8C24D861F4D}"/>
            </a:ext>
          </a:extLst>
        </xdr:cNvPr>
        <xdr:cNvSpPr txBox="1"/>
      </xdr:nvSpPr>
      <xdr:spPr>
        <a:xfrm>
          <a:off x="2705744" y="104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92219</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238662CD-4D1B-4CDB-BBA6-4B9432E64A25}"/>
            </a:ext>
          </a:extLst>
        </xdr:cNvPr>
        <xdr:cNvSpPr txBox="1"/>
      </xdr:nvSpPr>
      <xdr:spPr>
        <a:xfrm>
          <a:off x="1816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85361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EBEF9B43-8BCA-4DCC-AC83-2C86E3B81FD0}"/>
            </a:ext>
          </a:extLst>
        </xdr:cNvPr>
        <xdr:cNvSpPr txBox="1"/>
      </xdr:nvSpPr>
      <xdr:spPr>
        <a:xfrm>
          <a:off x="927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309073FF-271B-4340-816C-522D4A725D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64BBDCA-D8C7-4573-84EB-FB74647D52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AEBB448-DE04-4E00-9AA0-F94EAE4230F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4C3ECF1B-E43A-4F88-AC5B-30D726BCA17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CF75ACE-DF68-4837-BD58-018BCA70794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DCC6FDB-917F-4D22-856F-50BA78FF7D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14075E5E-B4D9-43B0-9A6D-613370AE583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6842407-8081-4B8B-A0F6-BBA8D3C60E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0505C59-B174-4ED9-ABCE-DD51AC764DB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2AC8263-219C-4010-AF8E-D7759302C35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id="{F1EB53A5-A02E-4C04-8A6D-BA45D89C879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9" name="テキスト ボックス 218">
          <a:extLst>
            <a:ext uri="{FF2B5EF4-FFF2-40B4-BE49-F238E27FC236}">
              <a16:creationId xmlns:a16="http://schemas.microsoft.com/office/drawing/2014/main" id="{E202C8B3-B797-4DCC-A977-8EF4878452DC}"/>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id="{A0954CD8-8950-421F-9431-7FED4C9E700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1" name="テキスト ボックス 220">
          <a:extLst>
            <a:ext uri="{FF2B5EF4-FFF2-40B4-BE49-F238E27FC236}">
              <a16:creationId xmlns:a16="http://schemas.microsoft.com/office/drawing/2014/main" id="{9C69FA2D-DD8D-4130-B056-DF6BEDDBD4E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id="{AE2B37C8-93FE-4A08-8A26-ED3B948FD30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3" name="テキスト ボックス 222">
          <a:extLst>
            <a:ext uri="{FF2B5EF4-FFF2-40B4-BE49-F238E27FC236}">
              <a16:creationId xmlns:a16="http://schemas.microsoft.com/office/drawing/2014/main" id="{C09CCFF4-7F2E-43BC-8A0B-A25BE85CECC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id="{61C6AE2B-0606-4267-ACC5-66E6A354E42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5" name="テキスト ボックス 224">
          <a:extLst>
            <a:ext uri="{FF2B5EF4-FFF2-40B4-BE49-F238E27FC236}">
              <a16:creationId xmlns:a16="http://schemas.microsoft.com/office/drawing/2014/main" id="{FFCAA400-F350-42CE-A252-FB5129F6C49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id="{27954D03-F9AD-4CC5-B3D2-AA85B7E3272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7" name="テキスト ボックス 226">
          <a:extLst>
            <a:ext uri="{FF2B5EF4-FFF2-40B4-BE49-F238E27FC236}">
              <a16:creationId xmlns:a16="http://schemas.microsoft.com/office/drawing/2014/main" id="{962BE80A-E477-4787-8E63-65650F88545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id="{A425D5DF-15AA-47E2-B47E-F0EC826CBBF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9" name="テキスト ボックス 228">
          <a:extLst>
            <a:ext uri="{FF2B5EF4-FFF2-40B4-BE49-F238E27FC236}">
              <a16:creationId xmlns:a16="http://schemas.microsoft.com/office/drawing/2014/main" id="{55CEAD2A-7472-4D24-AA91-1C7B255B5919}"/>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BA21A410-779B-42DA-81F6-BB30862BA08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AA74E618-1494-4797-B79A-07C0A60EE11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377098B7-C955-4FD4-832E-CB01E6FD107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3" name="直線コネクタ 232">
          <a:extLst>
            <a:ext uri="{FF2B5EF4-FFF2-40B4-BE49-F238E27FC236}">
              <a16:creationId xmlns:a16="http://schemas.microsoft.com/office/drawing/2014/main" id="{E34DDF40-A59D-451B-AA11-3ADDA0829F45}"/>
            </a:ext>
          </a:extLst>
        </xdr:cNvPr>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314B41F4-5098-4C93-8488-1866BAAF9C6E}"/>
            </a:ext>
          </a:extLst>
        </xdr:cNvPr>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5" name="直線コネクタ 234">
          <a:extLst>
            <a:ext uri="{FF2B5EF4-FFF2-40B4-BE49-F238E27FC236}">
              <a16:creationId xmlns:a16="http://schemas.microsoft.com/office/drawing/2014/main" id="{A18A3F36-3F91-47C2-90F3-CA936F5B8170}"/>
            </a:ext>
          </a:extLst>
        </xdr:cNvPr>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5A27FF26-2A4D-4FB8-9E5A-2E27FA54CD5D}"/>
            </a:ext>
          </a:extLst>
        </xdr:cNvPr>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7" name="直線コネクタ 236">
          <a:extLst>
            <a:ext uri="{FF2B5EF4-FFF2-40B4-BE49-F238E27FC236}">
              <a16:creationId xmlns:a16="http://schemas.microsoft.com/office/drawing/2014/main" id="{0A8E4F1F-4769-4933-8DB5-377EA5D5E757}"/>
            </a:ext>
          </a:extLst>
        </xdr:cNvPr>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26782</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C16B0389-F717-4886-9A44-D07EAB5A634F}"/>
            </a:ext>
          </a:extLst>
        </xdr:cNvPr>
        <xdr:cNvSpPr txBox="1"/>
      </xdr:nvSpPr>
      <xdr:spPr>
        <a:xfrm>
          <a:off x="10515600" y="10313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39" name="フローチャート: 判断 238">
          <a:extLst>
            <a:ext uri="{FF2B5EF4-FFF2-40B4-BE49-F238E27FC236}">
              <a16:creationId xmlns:a16="http://schemas.microsoft.com/office/drawing/2014/main" id="{3B7EE924-9E03-4FB7-A21A-0FFB1C662949}"/>
            </a:ext>
          </a:extLst>
        </xdr:cNvPr>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40" name="フローチャート: 判断 239">
          <a:extLst>
            <a:ext uri="{FF2B5EF4-FFF2-40B4-BE49-F238E27FC236}">
              <a16:creationId xmlns:a16="http://schemas.microsoft.com/office/drawing/2014/main" id="{7153743A-DEDC-4679-865E-571587B3DE9C}"/>
            </a:ext>
          </a:extLst>
        </xdr:cNvPr>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1" name="フローチャート: 判断 240">
          <a:extLst>
            <a:ext uri="{FF2B5EF4-FFF2-40B4-BE49-F238E27FC236}">
              <a16:creationId xmlns:a16="http://schemas.microsoft.com/office/drawing/2014/main" id="{E96E5AFC-78C0-4CA0-91AE-FF6D0EC986D9}"/>
            </a:ext>
          </a:extLst>
        </xdr:cNvPr>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2" name="フローチャート: 判断 241">
          <a:extLst>
            <a:ext uri="{FF2B5EF4-FFF2-40B4-BE49-F238E27FC236}">
              <a16:creationId xmlns:a16="http://schemas.microsoft.com/office/drawing/2014/main" id="{76F3971C-2D11-4481-A0EC-054A56930435}"/>
            </a:ext>
          </a:extLst>
        </xdr:cNvPr>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3" name="フローチャート: 判断 242">
          <a:extLst>
            <a:ext uri="{FF2B5EF4-FFF2-40B4-BE49-F238E27FC236}">
              <a16:creationId xmlns:a16="http://schemas.microsoft.com/office/drawing/2014/main" id="{F0839CE5-1431-4704-ABA4-FCA71561BAC8}"/>
            </a:ext>
          </a:extLst>
        </xdr:cNvPr>
        <xdr:cNvSpPr/>
      </xdr:nvSpPr>
      <xdr:spPr>
        <a:xfrm>
          <a:off x="6921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1723D99-5443-42DE-85EA-4EDBAB92B0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91ABBDC-8D64-4422-9107-DE4BE7D2471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1F2C8B5-580B-4A22-B1CE-361B1D9055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EC32A4C-DD20-4224-8498-052D1BDD58A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EC738563-4AF5-48BE-9058-5639D97C87E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18691</xdr:rowOff>
    </xdr:from>
    <xdr:to>
      <xdr:col>55</xdr:col>
      <xdr:colOff>50800</xdr:colOff>
      <xdr:row>63</xdr:row>
      <xdr:rowOff>120291</xdr:rowOff>
    </xdr:to>
    <xdr:sp macro="" textlink="">
      <xdr:nvSpPr>
        <xdr:cNvPr id="249" name="楕円 248">
          <a:extLst>
            <a:ext uri="{FF2B5EF4-FFF2-40B4-BE49-F238E27FC236}">
              <a16:creationId xmlns:a16="http://schemas.microsoft.com/office/drawing/2014/main" id="{D7C0E78D-E507-4539-BAF3-9172BC5563CB}"/>
            </a:ext>
          </a:extLst>
        </xdr:cNvPr>
        <xdr:cNvSpPr/>
      </xdr:nvSpPr>
      <xdr:spPr>
        <a:xfrm>
          <a:off x="10426700" y="108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168568</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467BD103-F183-4E1A-9087-016F50ADB48F}"/>
            </a:ext>
          </a:extLst>
        </xdr:cNvPr>
        <xdr:cNvSpPr txBox="1"/>
      </xdr:nvSpPr>
      <xdr:spPr>
        <a:xfrm>
          <a:off x="10515600" y="1079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24153</xdr:rowOff>
    </xdr:from>
    <xdr:to>
      <xdr:col>50</xdr:col>
      <xdr:colOff>165100</xdr:colOff>
      <xdr:row>63</xdr:row>
      <xdr:rowOff>125753</xdr:rowOff>
    </xdr:to>
    <xdr:sp macro="" textlink="">
      <xdr:nvSpPr>
        <xdr:cNvPr id="251" name="楕円 250">
          <a:extLst>
            <a:ext uri="{FF2B5EF4-FFF2-40B4-BE49-F238E27FC236}">
              <a16:creationId xmlns:a16="http://schemas.microsoft.com/office/drawing/2014/main" id="{696CBA36-128A-4C01-9B5D-C7969D98E358}"/>
            </a:ext>
          </a:extLst>
        </xdr:cNvPr>
        <xdr:cNvSpPr/>
      </xdr:nvSpPr>
      <xdr:spPr>
        <a:xfrm>
          <a:off x="9588500" y="108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69491</xdr:rowOff>
    </xdr:from>
    <xdr:to>
      <xdr:col>55</xdr:col>
      <xdr:colOff>0</xdr:colOff>
      <xdr:row>63</xdr:row>
      <xdr:rowOff>74953</xdr:rowOff>
    </xdr:to>
    <xdr:cxnSp macro="">
      <xdr:nvCxnSpPr>
        <xdr:cNvPr id="252" name="直線コネクタ 251">
          <a:extLst>
            <a:ext uri="{FF2B5EF4-FFF2-40B4-BE49-F238E27FC236}">
              <a16:creationId xmlns:a16="http://schemas.microsoft.com/office/drawing/2014/main" id="{53E00B05-8FE3-402D-8BBC-90972E7DADEB}"/>
            </a:ext>
          </a:extLst>
        </xdr:cNvPr>
        <xdr:cNvCxnSpPr/>
      </xdr:nvCxnSpPr>
      <xdr:spPr>
        <a:xfrm flipV="1">
          <a:off x="9639300" y="10870841"/>
          <a:ext cx="8382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21072</xdr:rowOff>
    </xdr:from>
    <xdr:to>
      <xdr:col>46</xdr:col>
      <xdr:colOff>38100</xdr:colOff>
      <xdr:row>63</xdr:row>
      <xdr:rowOff>122672</xdr:rowOff>
    </xdr:to>
    <xdr:sp macro="" textlink="">
      <xdr:nvSpPr>
        <xdr:cNvPr id="253" name="楕円 252">
          <a:extLst>
            <a:ext uri="{FF2B5EF4-FFF2-40B4-BE49-F238E27FC236}">
              <a16:creationId xmlns:a16="http://schemas.microsoft.com/office/drawing/2014/main" id="{5A10E98D-61A5-431E-91E1-B783E4FCEE2A}"/>
            </a:ext>
          </a:extLst>
        </xdr:cNvPr>
        <xdr:cNvSpPr/>
      </xdr:nvSpPr>
      <xdr:spPr>
        <a:xfrm>
          <a:off x="8699500" y="1082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71872</xdr:rowOff>
    </xdr:from>
    <xdr:to>
      <xdr:col>50</xdr:col>
      <xdr:colOff>114300</xdr:colOff>
      <xdr:row>63</xdr:row>
      <xdr:rowOff>74953</xdr:rowOff>
    </xdr:to>
    <xdr:cxnSp macro="">
      <xdr:nvCxnSpPr>
        <xdr:cNvPr id="254" name="直線コネクタ 253">
          <a:extLst>
            <a:ext uri="{FF2B5EF4-FFF2-40B4-BE49-F238E27FC236}">
              <a16:creationId xmlns:a16="http://schemas.microsoft.com/office/drawing/2014/main" id="{BFA6D622-45ED-499D-9B4D-A9D01D3BCA37}"/>
            </a:ext>
          </a:extLst>
        </xdr:cNvPr>
        <xdr:cNvCxnSpPr/>
      </xdr:nvCxnSpPr>
      <xdr:spPr>
        <a:xfrm>
          <a:off x="8750300" y="10873222"/>
          <a:ext cx="889000" cy="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24975</xdr:rowOff>
    </xdr:from>
    <xdr:to>
      <xdr:col>41</xdr:col>
      <xdr:colOff>101600</xdr:colOff>
      <xdr:row>63</xdr:row>
      <xdr:rowOff>126575</xdr:rowOff>
    </xdr:to>
    <xdr:sp macro="" textlink="">
      <xdr:nvSpPr>
        <xdr:cNvPr id="255" name="楕円 254">
          <a:extLst>
            <a:ext uri="{FF2B5EF4-FFF2-40B4-BE49-F238E27FC236}">
              <a16:creationId xmlns:a16="http://schemas.microsoft.com/office/drawing/2014/main" id="{2A6C1C0F-EE12-4DE1-9461-D0BA9F00713E}"/>
            </a:ext>
          </a:extLst>
        </xdr:cNvPr>
        <xdr:cNvSpPr/>
      </xdr:nvSpPr>
      <xdr:spPr>
        <a:xfrm>
          <a:off x="7810500" y="1082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71872</xdr:rowOff>
    </xdr:from>
    <xdr:to>
      <xdr:col>45</xdr:col>
      <xdr:colOff>177800</xdr:colOff>
      <xdr:row>63</xdr:row>
      <xdr:rowOff>75775</xdr:rowOff>
    </xdr:to>
    <xdr:cxnSp macro="">
      <xdr:nvCxnSpPr>
        <xdr:cNvPr id="256" name="直線コネクタ 255">
          <a:extLst>
            <a:ext uri="{FF2B5EF4-FFF2-40B4-BE49-F238E27FC236}">
              <a16:creationId xmlns:a16="http://schemas.microsoft.com/office/drawing/2014/main" id="{0C8FE4CF-8E33-4369-A592-7FF9F29A6B98}"/>
            </a:ext>
          </a:extLst>
        </xdr:cNvPr>
        <xdr:cNvCxnSpPr/>
      </xdr:nvCxnSpPr>
      <xdr:spPr>
        <a:xfrm flipV="1">
          <a:off x="7861300" y="10873222"/>
          <a:ext cx="889000" cy="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32916</xdr:rowOff>
    </xdr:from>
    <xdr:to>
      <xdr:col>36</xdr:col>
      <xdr:colOff>165100</xdr:colOff>
      <xdr:row>63</xdr:row>
      <xdr:rowOff>134516</xdr:rowOff>
    </xdr:to>
    <xdr:sp macro="" textlink="">
      <xdr:nvSpPr>
        <xdr:cNvPr id="257" name="楕円 256">
          <a:extLst>
            <a:ext uri="{FF2B5EF4-FFF2-40B4-BE49-F238E27FC236}">
              <a16:creationId xmlns:a16="http://schemas.microsoft.com/office/drawing/2014/main" id="{DEB43AAA-D252-4618-9598-6BA5F158B3CA}"/>
            </a:ext>
          </a:extLst>
        </xdr:cNvPr>
        <xdr:cNvSpPr/>
      </xdr:nvSpPr>
      <xdr:spPr>
        <a:xfrm>
          <a:off x="6921500" y="108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75775</xdr:rowOff>
    </xdr:from>
    <xdr:to>
      <xdr:col>41</xdr:col>
      <xdr:colOff>50800</xdr:colOff>
      <xdr:row>63</xdr:row>
      <xdr:rowOff>83716</xdr:rowOff>
    </xdr:to>
    <xdr:cxnSp macro="">
      <xdr:nvCxnSpPr>
        <xdr:cNvPr id="258" name="直線コネクタ 257">
          <a:extLst>
            <a:ext uri="{FF2B5EF4-FFF2-40B4-BE49-F238E27FC236}">
              <a16:creationId xmlns:a16="http://schemas.microsoft.com/office/drawing/2014/main" id="{57734C4B-EDB2-44D4-9ED8-C1014B6DD561}"/>
            </a:ext>
          </a:extLst>
        </xdr:cNvPr>
        <xdr:cNvCxnSpPr/>
      </xdr:nvCxnSpPr>
      <xdr:spPr>
        <a:xfrm flipV="1">
          <a:off x="6972300" y="10877125"/>
          <a:ext cx="889000" cy="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161624</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1C597062-FB60-4E8C-9BAF-597EBDE1A197}"/>
            </a:ext>
          </a:extLst>
        </xdr:cNvPr>
        <xdr:cNvSpPr txBox="1"/>
      </xdr:nvSpPr>
      <xdr:spPr>
        <a:xfrm>
          <a:off x="9327095" y="1027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8915</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574FED70-8400-4117-9E82-B10EE3C8D8B2}"/>
            </a:ext>
          </a:extLst>
        </xdr:cNvPr>
        <xdr:cNvSpPr txBox="1"/>
      </xdr:nvSpPr>
      <xdr:spPr>
        <a:xfrm>
          <a:off x="8450795" y="1029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13733</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0C45F8FF-0BDF-4644-A9CB-25281EAAC9A9}"/>
            </a:ext>
          </a:extLst>
        </xdr:cNvPr>
        <xdr:cNvSpPr txBox="1"/>
      </xdr:nvSpPr>
      <xdr:spPr>
        <a:xfrm>
          <a:off x="7561795" y="103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45661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4E432B5F-267C-42A6-9FBF-67F4C3221D7E}"/>
            </a:ext>
          </a:extLst>
        </xdr:cNvPr>
        <xdr:cNvSpPr txBox="1"/>
      </xdr:nvSpPr>
      <xdr:spPr>
        <a:xfrm>
          <a:off x="6672795" y="1033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116880</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4AA92A2C-5546-437A-8A86-1467A9282E84}"/>
            </a:ext>
          </a:extLst>
        </xdr:cNvPr>
        <xdr:cNvSpPr txBox="1"/>
      </xdr:nvSpPr>
      <xdr:spPr>
        <a:xfrm>
          <a:off x="9327095" y="1091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113799</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DB6B1667-179A-4444-9016-1163CF10A731}"/>
            </a:ext>
          </a:extLst>
        </xdr:cNvPr>
        <xdr:cNvSpPr txBox="1"/>
      </xdr:nvSpPr>
      <xdr:spPr>
        <a:xfrm>
          <a:off x="8450795" y="1091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117702</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BB01B603-77DD-45D8-9ED1-3925307A479D}"/>
            </a:ext>
          </a:extLst>
        </xdr:cNvPr>
        <xdr:cNvSpPr txBox="1"/>
      </xdr:nvSpPr>
      <xdr:spPr>
        <a:xfrm>
          <a:off x="7561795" y="1091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125643</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44861450-7824-458F-B745-77542B69E3ED}"/>
            </a:ext>
          </a:extLst>
        </xdr:cNvPr>
        <xdr:cNvSpPr txBox="1"/>
      </xdr:nvSpPr>
      <xdr:spPr>
        <a:xfrm>
          <a:off x="6672795" y="1092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3FFAC079-ED63-4B96-BAD4-BCA94B79F07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54780A9F-DAB1-42E6-B22A-7D6AEEA22C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57973E76-06EE-4CBF-A52B-684B414B20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DBD58C81-505B-4DCB-99E7-EDD7B275C2C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81A9ACF9-27EE-48F3-81C6-3CA91CB1C3E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5A9361A-F369-4261-A45B-5DAAA085DE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74131ABB-14F4-4E93-882D-84881C41E9A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B6848495-2237-42E7-8364-291799EC3C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7B465E3A-EE2F-4965-A1CB-19E9D1BE122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35D0C68B-1645-4B2D-B64B-E7DBA93B496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CC303DF3-ECBC-4B2B-AC72-B0E8A20E2A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E2C6A934-EA0B-4876-BFD7-2BB8A915C04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A4413792-A134-4571-8DFE-C8F8853E182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9B934A0C-8F96-49DE-8ED2-21ADA74D21D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8A252E92-DD24-43D1-A3F1-BC516E6DDC9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B543CABC-A938-43F0-82CD-A339BDB1A16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30EC570-0770-49B2-B33F-0C40A555ADF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63A5D6EE-4A80-406F-9339-7861F8C7922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59BDA02D-2496-4A9C-B285-D01AAE48E7F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57E06DAD-35B4-4AF0-920D-42FE9E215D4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B776A22C-8456-4988-9877-9824D7BC962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3DB0DC3E-3CFF-4019-B18F-FF23BCD83F3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31AFEBB7-378D-4BE1-8A88-053335C51BE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299ADAF9-AC23-4B1D-9A67-50985B073B6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1" name="直線コネクタ 290">
          <a:extLst>
            <a:ext uri="{FF2B5EF4-FFF2-40B4-BE49-F238E27FC236}">
              <a16:creationId xmlns:a16="http://schemas.microsoft.com/office/drawing/2014/main" id="{F6076881-037F-45E1-945B-7E4A4DA1EC67}"/>
            </a:ext>
          </a:extLst>
        </xdr:cNvPr>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2" name="【公営住宅】&#10;有形固定資産減価償却率最小値テキスト">
          <a:extLst>
            <a:ext uri="{FF2B5EF4-FFF2-40B4-BE49-F238E27FC236}">
              <a16:creationId xmlns:a16="http://schemas.microsoft.com/office/drawing/2014/main" id="{D90F5696-010C-4ACE-904A-1C26E9190F98}"/>
            </a:ext>
          </a:extLst>
        </xdr:cNvPr>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3" name="直線コネクタ 292">
          <a:extLst>
            <a:ext uri="{FF2B5EF4-FFF2-40B4-BE49-F238E27FC236}">
              <a16:creationId xmlns:a16="http://schemas.microsoft.com/office/drawing/2014/main" id="{9E664434-2EB2-4EFF-835E-6301A66C49AA}"/>
            </a:ext>
          </a:extLst>
        </xdr:cNvPr>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25CB591F-D1B9-4111-A147-7D5D60E8C1DB}"/>
            </a:ext>
          </a:extLst>
        </xdr:cNvPr>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5" name="直線コネクタ 294">
          <a:extLst>
            <a:ext uri="{FF2B5EF4-FFF2-40B4-BE49-F238E27FC236}">
              <a16:creationId xmlns:a16="http://schemas.microsoft.com/office/drawing/2014/main" id="{E159AC73-3ACC-41E5-BC5A-8DF21C931514}"/>
            </a:ext>
          </a:extLst>
        </xdr:cNvPr>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D39FB23A-D6CC-4452-941A-3AD4003CE19E}"/>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7" name="フローチャート: 判断 296">
          <a:extLst>
            <a:ext uri="{FF2B5EF4-FFF2-40B4-BE49-F238E27FC236}">
              <a16:creationId xmlns:a16="http://schemas.microsoft.com/office/drawing/2014/main" id="{1CB731A8-AEF2-4614-869A-D1224276F454}"/>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8" name="フローチャート: 判断 297">
          <a:extLst>
            <a:ext uri="{FF2B5EF4-FFF2-40B4-BE49-F238E27FC236}">
              <a16:creationId xmlns:a16="http://schemas.microsoft.com/office/drawing/2014/main" id="{085C61D5-B075-46DA-B95E-4BD0F6DD1875}"/>
            </a:ext>
          </a:extLst>
        </xdr:cNvPr>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9" name="フローチャート: 判断 298">
          <a:extLst>
            <a:ext uri="{FF2B5EF4-FFF2-40B4-BE49-F238E27FC236}">
              <a16:creationId xmlns:a16="http://schemas.microsoft.com/office/drawing/2014/main" id="{37FA380D-C5A8-4F6C-B025-2C486282F740}"/>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300" name="フローチャート: 判断 299">
          <a:extLst>
            <a:ext uri="{FF2B5EF4-FFF2-40B4-BE49-F238E27FC236}">
              <a16:creationId xmlns:a16="http://schemas.microsoft.com/office/drawing/2014/main" id="{0E39A6DE-9DB7-4AA6-94EE-957D3C10CB35}"/>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1" name="フローチャート: 判断 300">
          <a:extLst>
            <a:ext uri="{FF2B5EF4-FFF2-40B4-BE49-F238E27FC236}">
              <a16:creationId xmlns:a16="http://schemas.microsoft.com/office/drawing/2014/main" id="{2A929C06-5FD5-4865-8226-D17831CB91DA}"/>
            </a:ext>
          </a:extLst>
        </xdr:cNvPr>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47A6382-16E0-49E6-B388-37CA0A2ED0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13BFA99-70A4-464B-8307-215649DFCF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2D35C74-0F70-4B2C-A5C3-7EF774F3597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CB8782CB-A81C-438C-937B-B6C10CFDF9A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0787AD2-3520-495B-BAAF-2A401E61A46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307" name="楕円 306">
          <a:extLst>
            <a:ext uri="{FF2B5EF4-FFF2-40B4-BE49-F238E27FC236}">
              <a16:creationId xmlns:a16="http://schemas.microsoft.com/office/drawing/2014/main" id="{D4FDFC5F-DBB6-4E0D-837D-C5B325763F37}"/>
            </a:ext>
          </a:extLst>
        </xdr:cNvPr>
        <xdr:cNvSpPr/>
      </xdr:nvSpPr>
      <xdr:spPr>
        <a:xfrm>
          <a:off x="4584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107332</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A9E2D33F-EBB4-4728-9A4D-F82F6AA86628}"/>
            </a:ext>
          </a:extLst>
        </xdr:cNvPr>
        <xdr:cNvSpPr txBox="1"/>
      </xdr:nvSpPr>
      <xdr:spPr>
        <a:xfrm>
          <a:off x="4673600"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309" name="楕円 308">
          <a:extLst>
            <a:ext uri="{FF2B5EF4-FFF2-40B4-BE49-F238E27FC236}">
              <a16:creationId xmlns:a16="http://schemas.microsoft.com/office/drawing/2014/main" id="{5AB4901A-3AAE-4D15-BA5C-F9D303964C2D}"/>
            </a:ext>
          </a:extLst>
        </xdr:cNvPr>
        <xdr:cNvSpPr/>
      </xdr:nvSpPr>
      <xdr:spPr>
        <a:xfrm>
          <a:off x="3746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135255</xdr:rowOff>
    </xdr:to>
    <xdr:cxnSp macro="">
      <xdr:nvCxnSpPr>
        <xdr:cNvPr id="310" name="直線コネクタ 309">
          <a:extLst>
            <a:ext uri="{FF2B5EF4-FFF2-40B4-BE49-F238E27FC236}">
              <a16:creationId xmlns:a16="http://schemas.microsoft.com/office/drawing/2014/main" id="{ADF44B62-431E-4757-95E1-374820884FED}"/>
            </a:ext>
          </a:extLst>
        </xdr:cNvPr>
        <xdr:cNvCxnSpPr/>
      </xdr:nvCxnSpPr>
      <xdr:spPr>
        <a:xfrm>
          <a:off x="3797300" y="141541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29211</xdr:rowOff>
    </xdr:from>
    <xdr:to>
      <xdr:col>15</xdr:col>
      <xdr:colOff>101600</xdr:colOff>
      <xdr:row>82</xdr:row>
      <xdr:rowOff>130811</xdr:rowOff>
    </xdr:to>
    <xdr:sp macro="" textlink="">
      <xdr:nvSpPr>
        <xdr:cNvPr id="311" name="楕円 310">
          <a:extLst>
            <a:ext uri="{FF2B5EF4-FFF2-40B4-BE49-F238E27FC236}">
              <a16:creationId xmlns:a16="http://schemas.microsoft.com/office/drawing/2014/main" id="{F905CEDA-2925-4452-B366-62F6EF28518A}"/>
            </a:ext>
          </a:extLst>
        </xdr:cNvPr>
        <xdr:cNvSpPr/>
      </xdr:nvSpPr>
      <xdr:spPr>
        <a:xfrm>
          <a:off x="2857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80011</xdr:rowOff>
    </xdr:from>
    <xdr:to>
      <xdr:col>19</xdr:col>
      <xdr:colOff>177800</xdr:colOff>
      <xdr:row>82</xdr:row>
      <xdr:rowOff>95250</xdr:rowOff>
    </xdr:to>
    <xdr:cxnSp macro="">
      <xdr:nvCxnSpPr>
        <xdr:cNvPr id="312" name="直線コネクタ 311">
          <a:extLst>
            <a:ext uri="{FF2B5EF4-FFF2-40B4-BE49-F238E27FC236}">
              <a16:creationId xmlns:a16="http://schemas.microsoft.com/office/drawing/2014/main" id="{E25A87EF-6739-4171-95C7-5E91E6E5A8F4}"/>
            </a:ext>
          </a:extLst>
        </xdr:cNvPr>
        <xdr:cNvCxnSpPr/>
      </xdr:nvCxnSpPr>
      <xdr:spPr>
        <a:xfrm>
          <a:off x="2908300" y="141389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160655</xdr:rowOff>
    </xdr:from>
    <xdr:to>
      <xdr:col>10</xdr:col>
      <xdr:colOff>165100</xdr:colOff>
      <xdr:row>82</xdr:row>
      <xdr:rowOff>90805</xdr:rowOff>
    </xdr:to>
    <xdr:sp macro="" textlink="">
      <xdr:nvSpPr>
        <xdr:cNvPr id="313" name="楕円 312">
          <a:extLst>
            <a:ext uri="{FF2B5EF4-FFF2-40B4-BE49-F238E27FC236}">
              <a16:creationId xmlns:a16="http://schemas.microsoft.com/office/drawing/2014/main" id="{DF3A917C-6A5E-402E-99F7-178CA181B1B4}"/>
            </a:ext>
          </a:extLst>
        </xdr:cNvPr>
        <xdr:cNvSpPr/>
      </xdr:nvSpPr>
      <xdr:spPr>
        <a:xfrm>
          <a:off x="1968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40005</xdr:rowOff>
    </xdr:from>
    <xdr:to>
      <xdr:col>15</xdr:col>
      <xdr:colOff>50800</xdr:colOff>
      <xdr:row>82</xdr:row>
      <xdr:rowOff>80011</xdr:rowOff>
    </xdr:to>
    <xdr:cxnSp macro="">
      <xdr:nvCxnSpPr>
        <xdr:cNvPr id="314" name="直線コネクタ 313">
          <a:extLst>
            <a:ext uri="{FF2B5EF4-FFF2-40B4-BE49-F238E27FC236}">
              <a16:creationId xmlns:a16="http://schemas.microsoft.com/office/drawing/2014/main" id="{8125793B-B91F-480C-AC7E-AFE4E73C1CF4}"/>
            </a:ext>
          </a:extLst>
        </xdr:cNvPr>
        <xdr:cNvCxnSpPr/>
      </xdr:nvCxnSpPr>
      <xdr:spPr>
        <a:xfrm>
          <a:off x="2019300" y="140989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122555</xdr:rowOff>
    </xdr:from>
    <xdr:to>
      <xdr:col>6</xdr:col>
      <xdr:colOff>38100</xdr:colOff>
      <xdr:row>82</xdr:row>
      <xdr:rowOff>52705</xdr:rowOff>
    </xdr:to>
    <xdr:sp macro="" textlink="">
      <xdr:nvSpPr>
        <xdr:cNvPr id="315" name="楕円 314">
          <a:extLst>
            <a:ext uri="{FF2B5EF4-FFF2-40B4-BE49-F238E27FC236}">
              <a16:creationId xmlns:a16="http://schemas.microsoft.com/office/drawing/2014/main" id="{FC575BE6-5893-49DA-8D73-663800583DE7}"/>
            </a:ext>
          </a:extLst>
        </xdr:cNvPr>
        <xdr:cNvSpPr/>
      </xdr:nvSpPr>
      <xdr:spPr>
        <a:xfrm>
          <a:off x="1079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1905</xdr:rowOff>
    </xdr:from>
    <xdr:to>
      <xdr:col>10</xdr:col>
      <xdr:colOff>114300</xdr:colOff>
      <xdr:row>82</xdr:row>
      <xdr:rowOff>40005</xdr:rowOff>
    </xdr:to>
    <xdr:cxnSp macro="">
      <xdr:nvCxnSpPr>
        <xdr:cNvPr id="316" name="直線コネクタ 315">
          <a:extLst>
            <a:ext uri="{FF2B5EF4-FFF2-40B4-BE49-F238E27FC236}">
              <a16:creationId xmlns:a16="http://schemas.microsoft.com/office/drawing/2014/main" id="{C5BBFEBE-1DFC-4394-87C4-88983D1CF22C}"/>
            </a:ext>
          </a:extLst>
        </xdr:cNvPr>
        <xdr:cNvCxnSpPr/>
      </xdr:nvCxnSpPr>
      <xdr:spPr>
        <a:xfrm>
          <a:off x="1130300" y="1406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17163</xdr:rowOff>
    </xdr:from>
    <xdr:ext cx="405111" cy="259045"/>
    <xdr:sp macro="" textlink="">
      <xdr:nvSpPr>
        <xdr:cNvPr id="317" name="n_1aveValue【公営住宅】&#10;有形固定資産減価償却率">
          <a:extLst>
            <a:ext uri="{FF2B5EF4-FFF2-40B4-BE49-F238E27FC236}">
              <a16:creationId xmlns:a16="http://schemas.microsoft.com/office/drawing/2014/main" id="{F835BDF2-E4AA-4493-B062-60D2FD3EC521}"/>
            </a:ext>
          </a:extLst>
        </xdr:cNvPr>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8" name="n_2aveValue【公営住宅】&#10;有形固定資産減価償却率">
          <a:extLst>
            <a:ext uri="{FF2B5EF4-FFF2-40B4-BE49-F238E27FC236}">
              <a16:creationId xmlns:a16="http://schemas.microsoft.com/office/drawing/2014/main" id="{79B30FFD-4612-4439-9793-8F1281B71E7B}"/>
            </a:ext>
          </a:extLst>
        </xdr:cNvPr>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9" name="n_3aveValue【公営住宅】&#10;有形固定資産減価償却率">
          <a:extLst>
            <a:ext uri="{FF2B5EF4-FFF2-40B4-BE49-F238E27FC236}">
              <a16:creationId xmlns:a16="http://schemas.microsoft.com/office/drawing/2014/main" id="{586140DE-B80A-479E-8A4A-50CA193CEA51}"/>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116222</xdr:rowOff>
    </xdr:from>
    <xdr:ext cx="405111" cy="259045"/>
    <xdr:sp macro="" textlink="">
      <xdr:nvSpPr>
        <xdr:cNvPr id="320" name="n_4aveValue【公営住宅】&#10;有形固定資産減価償却率">
          <a:extLst>
            <a:ext uri="{FF2B5EF4-FFF2-40B4-BE49-F238E27FC236}">
              <a16:creationId xmlns:a16="http://schemas.microsoft.com/office/drawing/2014/main" id="{097FBD68-4E0F-4B73-AF87-C654C984DD21}"/>
            </a:ext>
          </a:extLst>
        </xdr:cNvPr>
        <xdr:cNvSpPr txBox="1"/>
      </xdr:nvSpPr>
      <xdr:spPr>
        <a:xfrm>
          <a:off x="927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162577</xdr:rowOff>
    </xdr:from>
    <xdr:ext cx="405111" cy="259045"/>
    <xdr:sp macro="" textlink="">
      <xdr:nvSpPr>
        <xdr:cNvPr id="321" name="n_1mainValue【公営住宅】&#10;有形固定資産減価償却率">
          <a:extLst>
            <a:ext uri="{FF2B5EF4-FFF2-40B4-BE49-F238E27FC236}">
              <a16:creationId xmlns:a16="http://schemas.microsoft.com/office/drawing/2014/main" id="{2E39A667-7C85-40C0-9412-1D96425BA525}"/>
            </a:ext>
          </a:extLst>
        </xdr:cNvPr>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147338</xdr:rowOff>
    </xdr:from>
    <xdr:ext cx="405111" cy="259045"/>
    <xdr:sp macro="" textlink="">
      <xdr:nvSpPr>
        <xdr:cNvPr id="322" name="n_2mainValue【公営住宅】&#10;有形固定資産減価償却率">
          <a:extLst>
            <a:ext uri="{FF2B5EF4-FFF2-40B4-BE49-F238E27FC236}">
              <a16:creationId xmlns:a16="http://schemas.microsoft.com/office/drawing/2014/main" id="{A41E74BD-FE78-4A7A-8889-8A0268925CFA}"/>
            </a:ext>
          </a:extLst>
        </xdr:cNvPr>
        <xdr:cNvSpPr txBox="1"/>
      </xdr:nvSpPr>
      <xdr:spPr>
        <a:xfrm>
          <a:off x="2705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107332</xdr:rowOff>
    </xdr:from>
    <xdr:ext cx="405111" cy="259045"/>
    <xdr:sp macro="" textlink="">
      <xdr:nvSpPr>
        <xdr:cNvPr id="323" name="n_3mainValue【公営住宅】&#10;有形固定資産減価償却率">
          <a:extLst>
            <a:ext uri="{FF2B5EF4-FFF2-40B4-BE49-F238E27FC236}">
              <a16:creationId xmlns:a16="http://schemas.microsoft.com/office/drawing/2014/main" id="{84EBDCD0-485B-4D28-B0D8-605BA805E973}"/>
            </a:ext>
          </a:extLst>
        </xdr:cNvPr>
        <xdr:cNvSpPr txBox="1"/>
      </xdr:nvSpPr>
      <xdr:spPr>
        <a:xfrm>
          <a:off x="1816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69232</xdr:rowOff>
    </xdr:from>
    <xdr:ext cx="405111" cy="259045"/>
    <xdr:sp macro="" textlink="">
      <xdr:nvSpPr>
        <xdr:cNvPr id="324" name="n_4mainValue【公営住宅】&#10;有形固定資産減価償却率">
          <a:extLst>
            <a:ext uri="{FF2B5EF4-FFF2-40B4-BE49-F238E27FC236}">
              <a16:creationId xmlns:a16="http://schemas.microsoft.com/office/drawing/2014/main" id="{EE910ADC-12C1-4252-87B9-5ED29D199141}"/>
            </a:ext>
          </a:extLst>
        </xdr:cNvPr>
        <xdr:cNvSpPr txBox="1"/>
      </xdr:nvSpPr>
      <xdr:spPr>
        <a:xfrm>
          <a:off x="927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15FCB37D-67BA-4AEC-98FA-CEF5D6A0F5A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DE49133B-BDDF-4B77-A2C9-256B1CC6D28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7CBBE6CD-A665-4E36-85DB-372A65A64DF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F7428E5B-E035-44D1-AEF7-7F835EB6BC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6A52B8D6-441D-4608-9538-FB5BD568C81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C034E830-B142-4AB2-8AA9-A117191643A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2C6EE974-8931-4BEE-A7AF-043DBEDED58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214B0B86-7AEC-461E-836C-DED50F83ED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42BDD2AA-2D99-403E-A9CA-4261FA6ACF5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4E623ED7-E172-415E-8809-F7CA5792087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94421671-7782-43E2-9586-A9DDDC84FCE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92DFDC81-83DB-4CD0-BFAA-F79137EF31A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CEF78F23-C8D2-4279-A12A-42FEC5333C4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7F77A805-2810-4BE8-B3D1-A41103AA231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1F9EE1B0-101C-4051-9052-927DDB4DD34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9DD17534-E316-4864-8339-473737D2520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2EF87858-138F-4CA1-ABF8-5CE2D975F0A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7F2C5FD2-B896-4669-ABFA-78F01E5CCD8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705E2A37-16FA-4866-B826-8A791090CBB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4" name="テキスト ボックス 343">
          <a:extLst>
            <a:ext uri="{FF2B5EF4-FFF2-40B4-BE49-F238E27FC236}">
              <a16:creationId xmlns:a16="http://schemas.microsoft.com/office/drawing/2014/main" id="{3A37CB33-FBC0-4935-AE43-3424C969775D}"/>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F9DDEEDA-AF1A-42E1-8E18-5A80C99E8ED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57ADA7CA-9381-4318-B86A-D604BD95C8C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FB0BA446-59BD-42A4-803E-A75DBF63AFF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8" name="直線コネクタ 347">
          <a:extLst>
            <a:ext uri="{FF2B5EF4-FFF2-40B4-BE49-F238E27FC236}">
              <a16:creationId xmlns:a16="http://schemas.microsoft.com/office/drawing/2014/main" id="{D7CD68B3-7303-4BFE-9793-13C3C3017AD8}"/>
            </a:ext>
          </a:extLst>
        </xdr:cNvPr>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49" name="【公営住宅】&#10;一人当たり面積最小値テキスト">
          <a:extLst>
            <a:ext uri="{FF2B5EF4-FFF2-40B4-BE49-F238E27FC236}">
              <a16:creationId xmlns:a16="http://schemas.microsoft.com/office/drawing/2014/main" id="{AC3C7576-B296-4D21-87D7-716244A499F6}"/>
            </a:ext>
          </a:extLst>
        </xdr:cNvPr>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50" name="直線コネクタ 349">
          <a:extLst>
            <a:ext uri="{FF2B5EF4-FFF2-40B4-BE49-F238E27FC236}">
              <a16:creationId xmlns:a16="http://schemas.microsoft.com/office/drawing/2014/main" id="{9AAB6F92-48B8-4F0F-9DF3-2A61F6CE9DEB}"/>
            </a:ext>
          </a:extLst>
        </xdr:cNvPr>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1" name="【公営住宅】&#10;一人当たり面積最大値テキスト">
          <a:extLst>
            <a:ext uri="{FF2B5EF4-FFF2-40B4-BE49-F238E27FC236}">
              <a16:creationId xmlns:a16="http://schemas.microsoft.com/office/drawing/2014/main" id="{BE357102-CECC-49E4-AA9B-BA1328B71F5C}"/>
            </a:ext>
          </a:extLst>
        </xdr:cNvPr>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2" name="直線コネクタ 351">
          <a:extLst>
            <a:ext uri="{FF2B5EF4-FFF2-40B4-BE49-F238E27FC236}">
              <a16:creationId xmlns:a16="http://schemas.microsoft.com/office/drawing/2014/main" id="{A1632661-190C-4AF9-8905-7A4E91C36135}"/>
            </a:ext>
          </a:extLst>
        </xdr:cNvPr>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151401</xdr:rowOff>
    </xdr:from>
    <xdr:ext cx="469744" cy="259045"/>
    <xdr:sp macro="" textlink="">
      <xdr:nvSpPr>
        <xdr:cNvPr id="353" name="【公営住宅】&#10;一人当たり面積平均値テキスト">
          <a:extLst>
            <a:ext uri="{FF2B5EF4-FFF2-40B4-BE49-F238E27FC236}">
              <a16:creationId xmlns:a16="http://schemas.microsoft.com/office/drawing/2014/main" id="{611BEF2D-DAA3-4F1A-8CD6-01F2549B4664}"/>
            </a:ext>
          </a:extLst>
        </xdr:cNvPr>
        <xdr:cNvSpPr txBox="1"/>
      </xdr:nvSpPr>
      <xdr:spPr>
        <a:xfrm>
          <a:off x="10515600" y="14381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4" name="フローチャート: 判断 353">
          <a:extLst>
            <a:ext uri="{FF2B5EF4-FFF2-40B4-BE49-F238E27FC236}">
              <a16:creationId xmlns:a16="http://schemas.microsoft.com/office/drawing/2014/main" id="{0C44371A-537E-405B-94B0-BEA373702560}"/>
            </a:ext>
          </a:extLst>
        </xdr:cNvPr>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5" name="フローチャート: 判断 354">
          <a:extLst>
            <a:ext uri="{FF2B5EF4-FFF2-40B4-BE49-F238E27FC236}">
              <a16:creationId xmlns:a16="http://schemas.microsoft.com/office/drawing/2014/main" id="{D8AE81FD-E0D8-4ED6-9A25-D9FC2E2B5F9B}"/>
            </a:ext>
          </a:extLst>
        </xdr:cNvPr>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6" name="フローチャート: 判断 355">
          <a:extLst>
            <a:ext uri="{FF2B5EF4-FFF2-40B4-BE49-F238E27FC236}">
              <a16:creationId xmlns:a16="http://schemas.microsoft.com/office/drawing/2014/main" id="{3E438012-2C81-4899-99C3-B3AA58B91759}"/>
            </a:ext>
          </a:extLst>
        </xdr:cNvPr>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7" name="フローチャート: 判断 356">
          <a:extLst>
            <a:ext uri="{FF2B5EF4-FFF2-40B4-BE49-F238E27FC236}">
              <a16:creationId xmlns:a16="http://schemas.microsoft.com/office/drawing/2014/main" id="{D62238B4-E1FA-49AB-93DF-5F594E20594E}"/>
            </a:ext>
          </a:extLst>
        </xdr:cNvPr>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8" name="フローチャート: 判断 357">
          <a:extLst>
            <a:ext uri="{FF2B5EF4-FFF2-40B4-BE49-F238E27FC236}">
              <a16:creationId xmlns:a16="http://schemas.microsoft.com/office/drawing/2014/main" id="{59CEB73D-BCD4-42B4-BCD1-0664D068A757}"/>
            </a:ext>
          </a:extLst>
        </xdr:cNvPr>
        <xdr:cNvSpPr/>
      </xdr:nvSpPr>
      <xdr:spPr>
        <a:xfrm>
          <a:off x="6921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D32C5E3-885D-4E5B-97EC-7A0FFE11583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8713352-E905-40C9-9916-2C5C40D7112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2290795-17A8-487D-8DE8-72B38D5A8BF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01E0ECC-B47B-47D6-8797-76947664C12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6F1F1FB-1BDA-44CA-810B-4ED8152C5DC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95886</xdr:rowOff>
    </xdr:from>
    <xdr:to>
      <xdr:col>55</xdr:col>
      <xdr:colOff>50800</xdr:colOff>
      <xdr:row>86</xdr:row>
      <xdr:rowOff>26036</xdr:rowOff>
    </xdr:to>
    <xdr:sp macro="" textlink="">
      <xdr:nvSpPr>
        <xdr:cNvPr id="364" name="楕円 363">
          <a:extLst>
            <a:ext uri="{FF2B5EF4-FFF2-40B4-BE49-F238E27FC236}">
              <a16:creationId xmlns:a16="http://schemas.microsoft.com/office/drawing/2014/main" id="{62F691F2-75BA-400A-AA35-9AB16F320094}"/>
            </a:ext>
          </a:extLst>
        </xdr:cNvPr>
        <xdr:cNvSpPr/>
      </xdr:nvSpPr>
      <xdr:spPr>
        <a:xfrm>
          <a:off x="10426700" y="146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10813</xdr:rowOff>
    </xdr:from>
    <xdr:ext cx="469744" cy="259045"/>
    <xdr:sp macro="" textlink="">
      <xdr:nvSpPr>
        <xdr:cNvPr id="365" name="【公営住宅】&#10;一人当たり面積該当値テキスト">
          <a:extLst>
            <a:ext uri="{FF2B5EF4-FFF2-40B4-BE49-F238E27FC236}">
              <a16:creationId xmlns:a16="http://schemas.microsoft.com/office/drawing/2014/main" id="{7EAD5BDF-846F-4710-A0DC-2A631F708706}"/>
            </a:ext>
          </a:extLst>
        </xdr:cNvPr>
        <xdr:cNvSpPr txBox="1"/>
      </xdr:nvSpPr>
      <xdr:spPr>
        <a:xfrm>
          <a:off x="10515600" y="1458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98806</xdr:rowOff>
    </xdr:from>
    <xdr:to>
      <xdr:col>50</xdr:col>
      <xdr:colOff>165100</xdr:colOff>
      <xdr:row>86</xdr:row>
      <xdr:rowOff>28956</xdr:rowOff>
    </xdr:to>
    <xdr:sp macro="" textlink="">
      <xdr:nvSpPr>
        <xdr:cNvPr id="366" name="楕円 365">
          <a:extLst>
            <a:ext uri="{FF2B5EF4-FFF2-40B4-BE49-F238E27FC236}">
              <a16:creationId xmlns:a16="http://schemas.microsoft.com/office/drawing/2014/main" id="{4BB37597-12DD-473E-A898-2B92C9F17D15}"/>
            </a:ext>
          </a:extLst>
        </xdr:cNvPr>
        <xdr:cNvSpPr/>
      </xdr:nvSpPr>
      <xdr:spPr>
        <a:xfrm>
          <a:off x="9588500" y="146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146686</xdr:rowOff>
    </xdr:from>
    <xdr:to>
      <xdr:col>55</xdr:col>
      <xdr:colOff>0</xdr:colOff>
      <xdr:row>85</xdr:row>
      <xdr:rowOff>149606</xdr:rowOff>
    </xdr:to>
    <xdr:cxnSp macro="">
      <xdr:nvCxnSpPr>
        <xdr:cNvPr id="367" name="直線コネクタ 366">
          <a:extLst>
            <a:ext uri="{FF2B5EF4-FFF2-40B4-BE49-F238E27FC236}">
              <a16:creationId xmlns:a16="http://schemas.microsoft.com/office/drawing/2014/main" id="{230D6C21-58BC-46DB-A7F7-9503AB0B77E9}"/>
            </a:ext>
          </a:extLst>
        </xdr:cNvPr>
        <xdr:cNvCxnSpPr/>
      </xdr:nvCxnSpPr>
      <xdr:spPr>
        <a:xfrm flipV="1">
          <a:off x="9639300" y="14719936"/>
          <a:ext cx="838200" cy="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99440</xdr:rowOff>
    </xdr:from>
    <xdr:to>
      <xdr:col>46</xdr:col>
      <xdr:colOff>38100</xdr:colOff>
      <xdr:row>86</xdr:row>
      <xdr:rowOff>29590</xdr:rowOff>
    </xdr:to>
    <xdr:sp macro="" textlink="">
      <xdr:nvSpPr>
        <xdr:cNvPr id="368" name="楕円 367">
          <a:extLst>
            <a:ext uri="{FF2B5EF4-FFF2-40B4-BE49-F238E27FC236}">
              <a16:creationId xmlns:a16="http://schemas.microsoft.com/office/drawing/2014/main" id="{A9F1459C-B028-4A19-8575-F9EF31E9C24F}"/>
            </a:ext>
          </a:extLst>
        </xdr:cNvPr>
        <xdr:cNvSpPr/>
      </xdr:nvSpPr>
      <xdr:spPr>
        <a:xfrm>
          <a:off x="8699500" y="146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149606</xdr:rowOff>
    </xdr:from>
    <xdr:to>
      <xdr:col>50</xdr:col>
      <xdr:colOff>114300</xdr:colOff>
      <xdr:row>85</xdr:row>
      <xdr:rowOff>150240</xdr:rowOff>
    </xdr:to>
    <xdr:cxnSp macro="">
      <xdr:nvCxnSpPr>
        <xdr:cNvPr id="369" name="直線コネクタ 368">
          <a:extLst>
            <a:ext uri="{FF2B5EF4-FFF2-40B4-BE49-F238E27FC236}">
              <a16:creationId xmlns:a16="http://schemas.microsoft.com/office/drawing/2014/main" id="{640855AD-2ED9-4032-96E9-F1D3BE5887B7}"/>
            </a:ext>
          </a:extLst>
        </xdr:cNvPr>
        <xdr:cNvCxnSpPr/>
      </xdr:nvCxnSpPr>
      <xdr:spPr>
        <a:xfrm flipV="1">
          <a:off x="8750300" y="14722856"/>
          <a:ext cx="8890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101727</xdr:rowOff>
    </xdr:from>
    <xdr:to>
      <xdr:col>41</xdr:col>
      <xdr:colOff>101600</xdr:colOff>
      <xdr:row>86</xdr:row>
      <xdr:rowOff>31877</xdr:rowOff>
    </xdr:to>
    <xdr:sp macro="" textlink="">
      <xdr:nvSpPr>
        <xdr:cNvPr id="370" name="楕円 369">
          <a:extLst>
            <a:ext uri="{FF2B5EF4-FFF2-40B4-BE49-F238E27FC236}">
              <a16:creationId xmlns:a16="http://schemas.microsoft.com/office/drawing/2014/main" id="{45307DBE-8775-4691-A5F9-4B1D9A4CAEEA}"/>
            </a:ext>
          </a:extLst>
        </xdr:cNvPr>
        <xdr:cNvSpPr/>
      </xdr:nvSpPr>
      <xdr:spPr>
        <a:xfrm>
          <a:off x="7810500" y="1467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150240</xdr:rowOff>
    </xdr:from>
    <xdr:to>
      <xdr:col>45</xdr:col>
      <xdr:colOff>177800</xdr:colOff>
      <xdr:row>85</xdr:row>
      <xdr:rowOff>152527</xdr:rowOff>
    </xdr:to>
    <xdr:cxnSp macro="">
      <xdr:nvCxnSpPr>
        <xdr:cNvPr id="371" name="直線コネクタ 370">
          <a:extLst>
            <a:ext uri="{FF2B5EF4-FFF2-40B4-BE49-F238E27FC236}">
              <a16:creationId xmlns:a16="http://schemas.microsoft.com/office/drawing/2014/main" id="{B00EBD29-4359-4CD8-8F4F-84923DEB95C5}"/>
            </a:ext>
          </a:extLst>
        </xdr:cNvPr>
        <xdr:cNvCxnSpPr/>
      </xdr:nvCxnSpPr>
      <xdr:spPr>
        <a:xfrm flipV="1">
          <a:off x="7861300" y="1472349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104139</xdr:rowOff>
    </xdr:from>
    <xdr:to>
      <xdr:col>36</xdr:col>
      <xdr:colOff>165100</xdr:colOff>
      <xdr:row>86</xdr:row>
      <xdr:rowOff>34289</xdr:rowOff>
    </xdr:to>
    <xdr:sp macro="" textlink="">
      <xdr:nvSpPr>
        <xdr:cNvPr id="372" name="楕円 371">
          <a:extLst>
            <a:ext uri="{FF2B5EF4-FFF2-40B4-BE49-F238E27FC236}">
              <a16:creationId xmlns:a16="http://schemas.microsoft.com/office/drawing/2014/main" id="{3772CEF0-CE7B-4591-AA09-78E85AECA18A}"/>
            </a:ext>
          </a:extLst>
        </xdr:cNvPr>
        <xdr:cNvSpPr/>
      </xdr:nvSpPr>
      <xdr:spPr>
        <a:xfrm>
          <a:off x="6921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152527</xdr:rowOff>
    </xdr:from>
    <xdr:to>
      <xdr:col>41</xdr:col>
      <xdr:colOff>50800</xdr:colOff>
      <xdr:row>85</xdr:row>
      <xdr:rowOff>154939</xdr:rowOff>
    </xdr:to>
    <xdr:cxnSp macro="">
      <xdr:nvCxnSpPr>
        <xdr:cNvPr id="373" name="直線コネクタ 372">
          <a:extLst>
            <a:ext uri="{FF2B5EF4-FFF2-40B4-BE49-F238E27FC236}">
              <a16:creationId xmlns:a16="http://schemas.microsoft.com/office/drawing/2014/main" id="{36F7E729-9D73-46FF-B545-2DD933857D8B}"/>
            </a:ext>
          </a:extLst>
        </xdr:cNvPr>
        <xdr:cNvCxnSpPr/>
      </xdr:nvCxnSpPr>
      <xdr:spPr>
        <a:xfrm flipV="1">
          <a:off x="6972300" y="14725777"/>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77233</xdr:rowOff>
    </xdr:from>
    <xdr:ext cx="469744" cy="259045"/>
    <xdr:sp macro="" textlink="">
      <xdr:nvSpPr>
        <xdr:cNvPr id="374" name="n_1aveValue【公営住宅】&#10;一人当たり面積">
          <a:extLst>
            <a:ext uri="{FF2B5EF4-FFF2-40B4-BE49-F238E27FC236}">
              <a16:creationId xmlns:a16="http://schemas.microsoft.com/office/drawing/2014/main" id="{F9B7EC5A-8227-4848-B225-4283EE22882E}"/>
            </a:ext>
          </a:extLst>
        </xdr:cNvPr>
        <xdr:cNvSpPr txBox="1"/>
      </xdr:nvSpPr>
      <xdr:spPr>
        <a:xfrm>
          <a:off x="9391727" y="1430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85107</xdr:rowOff>
    </xdr:from>
    <xdr:ext cx="469744" cy="259045"/>
    <xdr:sp macro="" textlink="">
      <xdr:nvSpPr>
        <xdr:cNvPr id="375" name="n_2aveValue【公営住宅】&#10;一人当たり面積">
          <a:extLst>
            <a:ext uri="{FF2B5EF4-FFF2-40B4-BE49-F238E27FC236}">
              <a16:creationId xmlns:a16="http://schemas.microsoft.com/office/drawing/2014/main" id="{DC266A98-B316-4E3C-AF3A-EE1834A260EA}"/>
            </a:ext>
          </a:extLst>
        </xdr:cNvPr>
        <xdr:cNvSpPr txBox="1"/>
      </xdr:nvSpPr>
      <xdr:spPr>
        <a:xfrm>
          <a:off x="85154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109365</xdr:rowOff>
    </xdr:from>
    <xdr:ext cx="469744" cy="259045"/>
    <xdr:sp macro="" textlink="">
      <xdr:nvSpPr>
        <xdr:cNvPr id="376" name="n_3aveValue【公営住宅】&#10;一人当たり面積">
          <a:extLst>
            <a:ext uri="{FF2B5EF4-FFF2-40B4-BE49-F238E27FC236}">
              <a16:creationId xmlns:a16="http://schemas.microsoft.com/office/drawing/2014/main" id="{95D77CD4-6953-4B9E-A9C1-79B666F60536}"/>
            </a:ext>
          </a:extLst>
        </xdr:cNvPr>
        <xdr:cNvSpPr txBox="1"/>
      </xdr:nvSpPr>
      <xdr:spPr>
        <a:xfrm>
          <a:off x="7626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103395</xdr:rowOff>
    </xdr:from>
    <xdr:ext cx="469744" cy="259045"/>
    <xdr:sp macro="" textlink="">
      <xdr:nvSpPr>
        <xdr:cNvPr id="377" name="n_4aveValue【公営住宅】&#10;一人当たり面積">
          <a:extLst>
            <a:ext uri="{FF2B5EF4-FFF2-40B4-BE49-F238E27FC236}">
              <a16:creationId xmlns:a16="http://schemas.microsoft.com/office/drawing/2014/main" id="{2B3A3BC9-AEAC-4715-8CAF-108B3739E248}"/>
            </a:ext>
          </a:extLst>
        </xdr:cNvPr>
        <xdr:cNvSpPr txBox="1"/>
      </xdr:nvSpPr>
      <xdr:spPr>
        <a:xfrm>
          <a:off x="6737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20083</xdr:rowOff>
    </xdr:from>
    <xdr:ext cx="469744" cy="259045"/>
    <xdr:sp macro="" textlink="">
      <xdr:nvSpPr>
        <xdr:cNvPr id="378" name="n_1mainValue【公営住宅】&#10;一人当たり面積">
          <a:extLst>
            <a:ext uri="{FF2B5EF4-FFF2-40B4-BE49-F238E27FC236}">
              <a16:creationId xmlns:a16="http://schemas.microsoft.com/office/drawing/2014/main" id="{2B19604E-331B-405E-A24C-D973C7240B28}"/>
            </a:ext>
          </a:extLst>
        </xdr:cNvPr>
        <xdr:cNvSpPr txBox="1"/>
      </xdr:nvSpPr>
      <xdr:spPr>
        <a:xfrm>
          <a:off x="9391727" y="1476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20717</xdr:rowOff>
    </xdr:from>
    <xdr:ext cx="469744" cy="259045"/>
    <xdr:sp macro="" textlink="">
      <xdr:nvSpPr>
        <xdr:cNvPr id="379" name="n_2mainValue【公営住宅】&#10;一人当たり面積">
          <a:extLst>
            <a:ext uri="{FF2B5EF4-FFF2-40B4-BE49-F238E27FC236}">
              <a16:creationId xmlns:a16="http://schemas.microsoft.com/office/drawing/2014/main" id="{67AA91ED-7C69-4F7A-9656-F9C526C175EE}"/>
            </a:ext>
          </a:extLst>
        </xdr:cNvPr>
        <xdr:cNvSpPr txBox="1"/>
      </xdr:nvSpPr>
      <xdr:spPr>
        <a:xfrm>
          <a:off x="8515427" y="1476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23004</xdr:rowOff>
    </xdr:from>
    <xdr:ext cx="469744" cy="259045"/>
    <xdr:sp macro="" textlink="">
      <xdr:nvSpPr>
        <xdr:cNvPr id="380" name="n_3mainValue【公営住宅】&#10;一人当たり面積">
          <a:extLst>
            <a:ext uri="{FF2B5EF4-FFF2-40B4-BE49-F238E27FC236}">
              <a16:creationId xmlns:a16="http://schemas.microsoft.com/office/drawing/2014/main" id="{577BA00E-D7D5-4D7A-BFD7-1CD10E947825}"/>
            </a:ext>
          </a:extLst>
        </xdr:cNvPr>
        <xdr:cNvSpPr txBox="1"/>
      </xdr:nvSpPr>
      <xdr:spPr>
        <a:xfrm>
          <a:off x="7626427" y="1476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25416</xdr:rowOff>
    </xdr:from>
    <xdr:ext cx="469744" cy="259045"/>
    <xdr:sp macro="" textlink="">
      <xdr:nvSpPr>
        <xdr:cNvPr id="381" name="n_4mainValue【公営住宅】&#10;一人当たり面積">
          <a:extLst>
            <a:ext uri="{FF2B5EF4-FFF2-40B4-BE49-F238E27FC236}">
              <a16:creationId xmlns:a16="http://schemas.microsoft.com/office/drawing/2014/main" id="{C2A93FC8-CE11-48B8-8036-30A07CA4518C}"/>
            </a:ext>
          </a:extLst>
        </xdr:cNvPr>
        <xdr:cNvSpPr txBox="1"/>
      </xdr:nvSpPr>
      <xdr:spPr>
        <a:xfrm>
          <a:off x="67374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5F23BF2F-9486-4E79-994B-652835513A2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B7143BF-D71A-4303-A237-BEF893DDA8B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FA12DF8A-B2AD-425E-94A9-014C9DEDD92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8C5194E-F329-480B-8DAD-E0FFB27EF03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CE750EBA-E7B0-47B7-808F-BC2FA24A5BE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8587A301-0BA6-4D15-B4E5-298073E2E8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DD4FAF81-939E-4323-96F1-E7F831B902A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95BAC801-9902-4076-8C35-8C856338C11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A1F21AB0-66F1-48AE-BB1C-9DE55FE84F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B19DD89A-53A4-4CEC-8783-09950FCA716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9CAA42F8-4FB4-4D7C-99CD-2B9EA4B711D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5BBCEA6C-E8BD-470E-8EF5-8EF41D6A5CB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D07F20A2-7AB2-4912-AAAB-CF8D6461E56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1DAEF366-7A45-4977-9ABB-CA073F72F11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7619B4FA-2550-4486-B3CF-1F23C59C621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CF21A718-F112-440A-AC7F-B78200DAA67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58B3E349-4348-4820-BF29-A7B229B95A0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1A7D60C6-70CC-4AA0-8867-F308C3BF445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E097F5B1-E503-47D5-8278-EC832FA8629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AFE2F190-FBAA-4963-B418-F9AF9E39972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3CFE0D60-FF6B-485E-B5BE-9D409ACA04F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1476129E-9695-43F7-B7FE-0896D0FE133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18F98042-334A-4B8C-A6F4-004F5E5BF3C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CC61E616-E2CA-4FFA-9BB5-D7D8D8524F9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A939A804-7BFF-483B-A425-C6956E3B94A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F8BE9197-B5CA-4701-BC52-13F0FBC211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6AF57FC4-3857-4523-A143-BC84084ABAD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79E056F6-8B61-4018-AC8C-9819133D027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5C939BF9-90BB-45B9-B120-568B2206F60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5A5337CA-C310-4BD7-8EE0-D3DCD8125A3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CF69E61C-0038-4C21-B83F-ACC93C8EF4C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13F3B970-4B08-4F55-B5E8-0BAEAF9AD0A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3AD5273B-49DA-4F81-A3ED-D7C4250358A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43B9BA2D-65F7-4D16-BF32-923EDD37C07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11D958C1-0F9B-40E0-994A-597FDBECD56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F7FC5FDF-7F47-475A-9F33-8FA5B0B4A04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2895ECF6-13E1-4C9A-A802-D350682477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1A55B383-BC95-4A09-A00F-0318F003EBF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FFC0F65F-6A01-44F8-9426-3476A3A09D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5C3EDE4D-4B1F-49BF-ABED-9DD467D2D78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7176B8E5-9E11-47A3-8942-8DA7E87EAE4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889146E3-C54A-48C4-9731-28A9550143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BAD2B95E-DDFF-4905-9DD5-6AB02A826C7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5" name="直線コネクタ 424">
          <a:extLst>
            <a:ext uri="{FF2B5EF4-FFF2-40B4-BE49-F238E27FC236}">
              <a16:creationId xmlns:a16="http://schemas.microsoft.com/office/drawing/2014/main" id="{2DF65D0C-8D0A-4CF4-B063-0525D1EF705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6" name="テキスト ボックス 425">
          <a:extLst>
            <a:ext uri="{FF2B5EF4-FFF2-40B4-BE49-F238E27FC236}">
              <a16:creationId xmlns:a16="http://schemas.microsoft.com/office/drawing/2014/main" id="{8F381493-2E97-4F38-8C38-3D721B31625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7" name="直線コネクタ 426">
          <a:extLst>
            <a:ext uri="{FF2B5EF4-FFF2-40B4-BE49-F238E27FC236}">
              <a16:creationId xmlns:a16="http://schemas.microsoft.com/office/drawing/2014/main" id="{7707C8B9-9687-4524-B184-29E4BDD3374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8" name="テキスト ボックス 427">
          <a:extLst>
            <a:ext uri="{FF2B5EF4-FFF2-40B4-BE49-F238E27FC236}">
              <a16:creationId xmlns:a16="http://schemas.microsoft.com/office/drawing/2014/main" id="{1BA19D80-556E-4201-A18C-11D50C9C7BF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9" name="直線コネクタ 428">
          <a:extLst>
            <a:ext uri="{FF2B5EF4-FFF2-40B4-BE49-F238E27FC236}">
              <a16:creationId xmlns:a16="http://schemas.microsoft.com/office/drawing/2014/main" id="{0F4FD18B-1E30-4909-ABEC-D0BC5DC2D27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0" name="テキスト ボックス 429">
          <a:extLst>
            <a:ext uri="{FF2B5EF4-FFF2-40B4-BE49-F238E27FC236}">
              <a16:creationId xmlns:a16="http://schemas.microsoft.com/office/drawing/2014/main" id="{2F585161-EE8A-42AD-9887-B93A98B44BA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1" name="直線コネクタ 430">
          <a:extLst>
            <a:ext uri="{FF2B5EF4-FFF2-40B4-BE49-F238E27FC236}">
              <a16:creationId xmlns:a16="http://schemas.microsoft.com/office/drawing/2014/main" id="{D3810A95-FB15-4FA3-8253-A6A473F7418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2" name="テキスト ボックス 431">
          <a:extLst>
            <a:ext uri="{FF2B5EF4-FFF2-40B4-BE49-F238E27FC236}">
              <a16:creationId xmlns:a16="http://schemas.microsoft.com/office/drawing/2014/main" id="{28DF381E-04C8-4A57-8585-AD11CCE29B3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3" name="直線コネクタ 432">
          <a:extLst>
            <a:ext uri="{FF2B5EF4-FFF2-40B4-BE49-F238E27FC236}">
              <a16:creationId xmlns:a16="http://schemas.microsoft.com/office/drawing/2014/main" id="{41753197-E10F-499D-898F-0E44D9E41BE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4" name="テキスト ボックス 433">
          <a:extLst>
            <a:ext uri="{FF2B5EF4-FFF2-40B4-BE49-F238E27FC236}">
              <a16:creationId xmlns:a16="http://schemas.microsoft.com/office/drawing/2014/main" id="{E5ABF557-050F-481A-948A-4D3FD88CCCA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5" name="直線コネクタ 434">
          <a:extLst>
            <a:ext uri="{FF2B5EF4-FFF2-40B4-BE49-F238E27FC236}">
              <a16:creationId xmlns:a16="http://schemas.microsoft.com/office/drawing/2014/main" id="{4DFA5203-2DB2-4CAE-A061-5B3C0050C228}"/>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6" name="テキスト ボックス 435">
          <a:extLst>
            <a:ext uri="{FF2B5EF4-FFF2-40B4-BE49-F238E27FC236}">
              <a16:creationId xmlns:a16="http://schemas.microsoft.com/office/drawing/2014/main" id="{7C3BFC7E-109D-4096-8F10-5A1B176E9505}"/>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44DEAFE0-FD86-4051-B965-10641ACC7D3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8" name="テキスト ボックス 437">
          <a:extLst>
            <a:ext uri="{FF2B5EF4-FFF2-40B4-BE49-F238E27FC236}">
              <a16:creationId xmlns:a16="http://schemas.microsoft.com/office/drawing/2014/main" id="{F95A624D-70A9-4D93-B3D0-63CEF84E65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9" name="【学校施設】&#10;有形固定資産減価償却率グラフ枠">
          <a:extLst>
            <a:ext uri="{FF2B5EF4-FFF2-40B4-BE49-F238E27FC236}">
              <a16:creationId xmlns:a16="http://schemas.microsoft.com/office/drawing/2014/main" id="{D169AA4D-74B6-44FC-AF07-717FB9500FB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440" name="直線コネクタ 439">
          <a:extLst>
            <a:ext uri="{FF2B5EF4-FFF2-40B4-BE49-F238E27FC236}">
              <a16:creationId xmlns:a16="http://schemas.microsoft.com/office/drawing/2014/main" id="{5B5BF01B-92D0-4203-8105-C76CC8505BB0}"/>
            </a:ext>
          </a:extLst>
        </xdr:cNvPr>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441" name="【学校施設】&#10;有形固定資産減価償却率最小値テキスト">
          <a:extLst>
            <a:ext uri="{FF2B5EF4-FFF2-40B4-BE49-F238E27FC236}">
              <a16:creationId xmlns:a16="http://schemas.microsoft.com/office/drawing/2014/main" id="{B168DD0F-F8CE-44C2-8416-1374B077D561}"/>
            </a:ext>
          </a:extLst>
        </xdr:cNvPr>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442" name="直線コネクタ 441">
          <a:extLst>
            <a:ext uri="{FF2B5EF4-FFF2-40B4-BE49-F238E27FC236}">
              <a16:creationId xmlns:a16="http://schemas.microsoft.com/office/drawing/2014/main" id="{E05FFDB3-F625-4383-A072-5CE92167DDD7}"/>
            </a:ext>
          </a:extLst>
        </xdr:cNvPr>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443" name="【学校施設】&#10;有形固定資産減価償却率最大値テキスト">
          <a:extLst>
            <a:ext uri="{FF2B5EF4-FFF2-40B4-BE49-F238E27FC236}">
              <a16:creationId xmlns:a16="http://schemas.microsoft.com/office/drawing/2014/main" id="{E3A6CCE8-8783-4B8D-BAAD-08B8F14176BE}"/>
            </a:ext>
          </a:extLst>
        </xdr:cNvPr>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444" name="直線コネクタ 443">
          <a:extLst>
            <a:ext uri="{FF2B5EF4-FFF2-40B4-BE49-F238E27FC236}">
              <a16:creationId xmlns:a16="http://schemas.microsoft.com/office/drawing/2014/main" id="{1EB4C58A-8D04-4DBF-A1D0-55A9DFB4AA45}"/>
            </a:ext>
          </a:extLst>
        </xdr:cNvPr>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58255</xdr:rowOff>
    </xdr:from>
    <xdr:ext cx="405111" cy="259045"/>
    <xdr:sp macro="" textlink="">
      <xdr:nvSpPr>
        <xdr:cNvPr id="445" name="【学校施設】&#10;有形固定資産減価償却率平均値テキスト">
          <a:extLst>
            <a:ext uri="{FF2B5EF4-FFF2-40B4-BE49-F238E27FC236}">
              <a16:creationId xmlns:a16="http://schemas.microsoft.com/office/drawing/2014/main" id="{04ACCD85-C52A-4A36-9361-B3E142B79379}"/>
            </a:ext>
          </a:extLst>
        </xdr:cNvPr>
        <xdr:cNvSpPr txBox="1"/>
      </xdr:nvSpPr>
      <xdr:spPr>
        <a:xfrm>
          <a:off x="16357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446" name="フローチャート: 判断 445">
          <a:extLst>
            <a:ext uri="{FF2B5EF4-FFF2-40B4-BE49-F238E27FC236}">
              <a16:creationId xmlns:a16="http://schemas.microsoft.com/office/drawing/2014/main" id="{D054F7A1-E84B-4A36-A26A-282D3CAC9660}"/>
            </a:ext>
          </a:extLst>
        </xdr:cNvPr>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447" name="フローチャート: 判断 446">
          <a:extLst>
            <a:ext uri="{FF2B5EF4-FFF2-40B4-BE49-F238E27FC236}">
              <a16:creationId xmlns:a16="http://schemas.microsoft.com/office/drawing/2014/main" id="{66FB7D29-6F31-49E0-8F0C-AED07EECB3C9}"/>
            </a:ext>
          </a:extLst>
        </xdr:cNvPr>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448" name="フローチャート: 判断 447">
          <a:extLst>
            <a:ext uri="{FF2B5EF4-FFF2-40B4-BE49-F238E27FC236}">
              <a16:creationId xmlns:a16="http://schemas.microsoft.com/office/drawing/2014/main" id="{ACD4CA7B-1E3D-454A-9F97-5137E234F38F}"/>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449" name="フローチャート: 判断 448">
          <a:extLst>
            <a:ext uri="{FF2B5EF4-FFF2-40B4-BE49-F238E27FC236}">
              <a16:creationId xmlns:a16="http://schemas.microsoft.com/office/drawing/2014/main" id="{87ED1866-C158-4BC3-9B29-5CC1112A66A0}"/>
            </a:ext>
          </a:extLst>
        </xdr:cNvPr>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450" name="フローチャート: 判断 449">
          <a:extLst>
            <a:ext uri="{FF2B5EF4-FFF2-40B4-BE49-F238E27FC236}">
              <a16:creationId xmlns:a16="http://schemas.microsoft.com/office/drawing/2014/main" id="{69453110-DE5F-4753-BAF5-B958F41A7661}"/>
            </a:ext>
          </a:extLst>
        </xdr:cNvPr>
        <xdr:cNvSpPr/>
      </xdr:nvSpPr>
      <xdr:spPr>
        <a:xfrm>
          <a:off x="12763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96BD7E76-EEDB-4E14-9B6B-A1CCF75947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79FC9DF5-69EE-42F1-8DF5-B190CC3C31E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EA83DDE8-BC53-4E92-ABA9-79453FFB0B1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D8DD93C0-784A-437C-A64D-B3959157AA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594CB116-BA07-4538-A9F9-A0E9898D071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68399</xdr:rowOff>
    </xdr:from>
    <xdr:to>
      <xdr:col>85</xdr:col>
      <xdr:colOff>177800</xdr:colOff>
      <xdr:row>57</xdr:row>
      <xdr:rowOff>169999</xdr:rowOff>
    </xdr:to>
    <xdr:sp macro="" textlink="">
      <xdr:nvSpPr>
        <xdr:cNvPr id="456" name="楕円 455">
          <a:extLst>
            <a:ext uri="{FF2B5EF4-FFF2-40B4-BE49-F238E27FC236}">
              <a16:creationId xmlns:a16="http://schemas.microsoft.com/office/drawing/2014/main" id="{CFC7424A-DB12-4971-A99A-09949B653280}"/>
            </a:ext>
          </a:extLst>
        </xdr:cNvPr>
        <xdr:cNvSpPr/>
      </xdr:nvSpPr>
      <xdr:spPr>
        <a:xfrm>
          <a:off x="162687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91276</xdr:rowOff>
    </xdr:from>
    <xdr:ext cx="405111" cy="259045"/>
    <xdr:sp macro="" textlink="">
      <xdr:nvSpPr>
        <xdr:cNvPr id="457" name="【学校施設】&#10;有形固定資産減価償却率該当値テキスト">
          <a:extLst>
            <a:ext uri="{FF2B5EF4-FFF2-40B4-BE49-F238E27FC236}">
              <a16:creationId xmlns:a16="http://schemas.microsoft.com/office/drawing/2014/main" id="{A528D0CE-A9A1-4A7B-84A7-E23DB99D0301}"/>
            </a:ext>
          </a:extLst>
        </xdr:cNvPr>
        <xdr:cNvSpPr txBox="1"/>
      </xdr:nvSpPr>
      <xdr:spPr>
        <a:xfrm>
          <a:off x="16357600" y="969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148409</xdr:rowOff>
    </xdr:from>
    <xdr:to>
      <xdr:col>81</xdr:col>
      <xdr:colOff>101600</xdr:colOff>
      <xdr:row>57</xdr:row>
      <xdr:rowOff>78559</xdr:rowOff>
    </xdr:to>
    <xdr:sp macro="" textlink="">
      <xdr:nvSpPr>
        <xdr:cNvPr id="458" name="楕円 457">
          <a:extLst>
            <a:ext uri="{FF2B5EF4-FFF2-40B4-BE49-F238E27FC236}">
              <a16:creationId xmlns:a16="http://schemas.microsoft.com/office/drawing/2014/main" id="{095FCA15-75F9-4CEF-ACA9-E58759F4DED0}"/>
            </a:ext>
          </a:extLst>
        </xdr:cNvPr>
        <xdr:cNvSpPr/>
      </xdr:nvSpPr>
      <xdr:spPr>
        <a:xfrm>
          <a:off x="154305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27759</xdr:rowOff>
    </xdr:from>
    <xdr:to>
      <xdr:col>85</xdr:col>
      <xdr:colOff>127000</xdr:colOff>
      <xdr:row>57</xdr:row>
      <xdr:rowOff>119199</xdr:rowOff>
    </xdr:to>
    <xdr:cxnSp macro="">
      <xdr:nvCxnSpPr>
        <xdr:cNvPr id="459" name="直線コネクタ 458">
          <a:extLst>
            <a:ext uri="{FF2B5EF4-FFF2-40B4-BE49-F238E27FC236}">
              <a16:creationId xmlns:a16="http://schemas.microsoft.com/office/drawing/2014/main" id="{9C520D7D-754E-4BDF-B8C6-A42CD7C60039}"/>
            </a:ext>
          </a:extLst>
        </xdr:cNvPr>
        <xdr:cNvCxnSpPr/>
      </xdr:nvCxnSpPr>
      <xdr:spPr>
        <a:xfrm>
          <a:off x="15481300" y="9800409"/>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53703</xdr:rowOff>
    </xdr:from>
    <xdr:to>
      <xdr:col>76</xdr:col>
      <xdr:colOff>165100</xdr:colOff>
      <xdr:row>56</xdr:row>
      <xdr:rowOff>155303</xdr:rowOff>
    </xdr:to>
    <xdr:sp macro="" textlink="">
      <xdr:nvSpPr>
        <xdr:cNvPr id="460" name="楕円 459">
          <a:extLst>
            <a:ext uri="{FF2B5EF4-FFF2-40B4-BE49-F238E27FC236}">
              <a16:creationId xmlns:a16="http://schemas.microsoft.com/office/drawing/2014/main" id="{C80F0AA8-8F3F-42B3-B9DF-E3EA006F7B83}"/>
            </a:ext>
          </a:extLst>
        </xdr:cNvPr>
        <xdr:cNvSpPr/>
      </xdr:nvSpPr>
      <xdr:spPr>
        <a:xfrm>
          <a:off x="14541500" y="96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104503</xdr:rowOff>
    </xdr:from>
    <xdr:to>
      <xdr:col>81</xdr:col>
      <xdr:colOff>50800</xdr:colOff>
      <xdr:row>57</xdr:row>
      <xdr:rowOff>27759</xdr:rowOff>
    </xdr:to>
    <xdr:cxnSp macro="">
      <xdr:nvCxnSpPr>
        <xdr:cNvPr id="461" name="直線コネクタ 460">
          <a:extLst>
            <a:ext uri="{FF2B5EF4-FFF2-40B4-BE49-F238E27FC236}">
              <a16:creationId xmlns:a16="http://schemas.microsoft.com/office/drawing/2014/main" id="{44EB14A1-F6F4-457B-9756-9A2D5F0E6DFD}"/>
            </a:ext>
          </a:extLst>
        </xdr:cNvPr>
        <xdr:cNvCxnSpPr/>
      </xdr:nvCxnSpPr>
      <xdr:spPr>
        <a:xfrm>
          <a:off x="14592300" y="970570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136978</xdr:rowOff>
    </xdr:from>
    <xdr:to>
      <xdr:col>72</xdr:col>
      <xdr:colOff>38100</xdr:colOff>
      <xdr:row>56</xdr:row>
      <xdr:rowOff>67128</xdr:rowOff>
    </xdr:to>
    <xdr:sp macro="" textlink="">
      <xdr:nvSpPr>
        <xdr:cNvPr id="462" name="楕円 461">
          <a:extLst>
            <a:ext uri="{FF2B5EF4-FFF2-40B4-BE49-F238E27FC236}">
              <a16:creationId xmlns:a16="http://schemas.microsoft.com/office/drawing/2014/main" id="{776FAF4E-2F3E-4571-B899-CDA2BF7128A7}"/>
            </a:ext>
          </a:extLst>
        </xdr:cNvPr>
        <xdr:cNvSpPr/>
      </xdr:nvSpPr>
      <xdr:spPr>
        <a:xfrm>
          <a:off x="13652500" y="95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16328</xdr:rowOff>
    </xdr:from>
    <xdr:to>
      <xdr:col>76</xdr:col>
      <xdr:colOff>114300</xdr:colOff>
      <xdr:row>56</xdr:row>
      <xdr:rowOff>104503</xdr:rowOff>
    </xdr:to>
    <xdr:cxnSp macro="">
      <xdr:nvCxnSpPr>
        <xdr:cNvPr id="463" name="直線コネクタ 462">
          <a:extLst>
            <a:ext uri="{FF2B5EF4-FFF2-40B4-BE49-F238E27FC236}">
              <a16:creationId xmlns:a16="http://schemas.microsoft.com/office/drawing/2014/main" id="{88DB1051-CE29-4CCA-8A51-BE6A84AC0D81}"/>
            </a:ext>
          </a:extLst>
        </xdr:cNvPr>
        <xdr:cNvCxnSpPr/>
      </xdr:nvCxnSpPr>
      <xdr:spPr>
        <a:xfrm>
          <a:off x="13703300" y="9617528"/>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94524</xdr:rowOff>
    </xdr:from>
    <xdr:to>
      <xdr:col>67</xdr:col>
      <xdr:colOff>101600</xdr:colOff>
      <xdr:row>56</xdr:row>
      <xdr:rowOff>24674</xdr:rowOff>
    </xdr:to>
    <xdr:sp macro="" textlink="">
      <xdr:nvSpPr>
        <xdr:cNvPr id="464" name="楕円 463">
          <a:extLst>
            <a:ext uri="{FF2B5EF4-FFF2-40B4-BE49-F238E27FC236}">
              <a16:creationId xmlns:a16="http://schemas.microsoft.com/office/drawing/2014/main" id="{169DF420-C17C-4EFB-BF6D-D5567190CD2F}"/>
            </a:ext>
          </a:extLst>
        </xdr:cNvPr>
        <xdr:cNvSpPr/>
      </xdr:nvSpPr>
      <xdr:spPr>
        <a:xfrm>
          <a:off x="12763500" y="952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145324</xdr:rowOff>
    </xdr:from>
    <xdr:to>
      <xdr:col>71</xdr:col>
      <xdr:colOff>177800</xdr:colOff>
      <xdr:row>56</xdr:row>
      <xdr:rowOff>16328</xdr:rowOff>
    </xdr:to>
    <xdr:cxnSp macro="">
      <xdr:nvCxnSpPr>
        <xdr:cNvPr id="465" name="直線コネクタ 464">
          <a:extLst>
            <a:ext uri="{FF2B5EF4-FFF2-40B4-BE49-F238E27FC236}">
              <a16:creationId xmlns:a16="http://schemas.microsoft.com/office/drawing/2014/main" id="{89230E4E-32A0-4A08-BAE8-40A3D67CC002}"/>
            </a:ext>
          </a:extLst>
        </xdr:cNvPr>
        <xdr:cNvCxnSpPr/>
      </xdr:nvCxnSpPr>
      <xdr:spPr>
        <a:xfrm>
          <a:off x="12814300" y="957507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143164</xdr:rowOff>
    </xdr:from>
    <xdr:ext cx="405111" cy="259045"/>
    <xdr:sp macro="" textlink="">
      <xdr:nvSpPr>
        <xdr:cNvPr id="466" name="n_1aveValue【学校施設】&#10;有形固定資産減価償却率">
          <a:extLst>
            <a:ext uri="{FF2B5EF4-FFF2-40B4-BE49-F238E27FC236}">
              <a16:creationId xmlns:a16="http://schemas.microsoft.com/office/drawing/2014/main" id="{A8E342B7-721C-4DF5-95BF-DDC63C7F90EC}"/>
            </a:ext>
          </a:extLst>
        </xdr:cNvPr>
        <xdr:cNvSpPr txBox="1"/>
      </xdr:nvSpPr>
      <xdr:spPr>
        <a:xfrm>
          <a:off x="152660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467" name="n_2aveValue【学校施設】&#10;有形固定資産減価償却率">
          <a:extLst>
            <a:ext uri="{FF2B5EF4-FFF2-40B4-BE49-F238E27FC236}">
              <a16:creationId xmlns:a16="http://schemas.microsoft.com/office/drawing/2014/main" id="{9E7F6EEA-1463-4964-BB0C-2A627740E99F}"/>
            </a:ext>
          </a:extLst>
        </xdr:cNvPr>
        <xdr:cNvSpPr txBox="1"/>
      </xdr:nvSpPr>
      <xdr:spPr>
        <a:xfrm>
          <a:off x="14389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90912</xdr:rowOff>
    </xdr:from>
    <xdr:ext cx="405111" cy="259045"/>
    <xdr:sp macro="" textlink="">
      <xdr:nvSpPr>
        <xdr:cNvPr id="468" name="n_3aveValue【学校施設】&#10;有形固定資産減価償却率">
          <a:extLst>
            <a:ext uri="{FF2B5EF4-FFF2-40B4-BE49-F238E27FC236}">
              <a16:creationId xmlns:a16="http://schemas.microsoft.com/office/drawing/2014/main" id="{807D6AC3-0EBB-4932-9A29-6A12664920DB}"/>
            </a:ext>
          </a:extLst>
        </xdr:cNvPr>
        <xdr:cNvSpPr txBox="1"/>
      </xdr:nvSpPr>
      <xdr:spPr>
        <a:xfrm>
          <a:off x="13500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22333</xdr:rowOff>
    </xdr:from>
    <xdr:ext cx="405111" cy="259045"/>
    <xdr:sp macro="" textlink="">
      <xdr:nvSpPr>
        <xdr:cNvPr id="469" name="n_4aveValue【学校施設】&#10;有形固定資産減価償却率">
          <a:extLst>
            <a:ext uri="{FF2B5EF4-FFF2-40B4-BE49-F238E27FC236}">
              <a16:creationId xmlns:a16="http://schemas.microsoft.com/office/drawing/2014/main" id="{9735E4BD-26BA-47A2-8079-2F812B0E3D7D}"/>
            </a:ext>
          </a:extLst>
        </xdr:cNvPr>
        <xdr:cNvSpPr txBox="1"/>
      </xdr:nvSpPr>
      <xdr:spPr>
        <a:xfrm>
          <a:off x="12611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95086</xdr:rowOff>
    </xdr:from>
    <xdr:ext cx="405111" cy="259045"/>
    <xdr:sp macro="" textlink="">
      <xdr:nvSpPr>
        <xdr:cNvPr id="470" name="n_1mainValue【学校施設】&#10;有形固定資産減価償却率">
          <a:extLst>
            <a:ext uri="{FF2B5EF4-FFF2-40B4-BE49-F238E27FC236}">
              <a16:creationId xmlns:a16="http://schemas.microsoft.com/office/drawing/2014/main" id="{A65387D0-A74E-491C-A597-E2DBE62C532E}"/>
            </a:ext>
          </a:extLst>
        </xdr:cNvPr>
        <xdr:cNvSpPr txBox="1"/>
      </xdr:nvSpPr>
      <xdr:spPr>
        <a:xfrm>
          <a:off x="15266044" y="952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380</xdr:rowOff>
    </xdr:from>
    <xdr:ext cx="405111" cy="259045"/>
    <xdr:sp macro="" textlink="">
      <xdr:nvSpPr>
        <xdr:cNvPr id="471" name="n_2mainValue【学校施設】&#10;有形固定資産減価償却率">
          <a:extLst>
            <a:ext uri="{FF2B5EF4-FFF2-40B4-BE49-F238E27FC236}">
              <a16:creationId xmlns:a16="http://schemas.microsoft.com/office/drawing/2014/main" id="{B7570B33-6537-434B-8807-7DFE5051415E}"/>
            </a:ext>
          </a:extLst>
        </xdr:cNvPr>
        <xdr:cNvSpPr txBox="1"/>
      </xdr:nvSpPr>
      <xdr:spPr>
        <a:xfrm>
          <a:off x="14389744" y="943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83655</xdr:rowOff>
    </xdr:from>
    <xdr:ext cx="405111" cy="259045"/>
    <xdr:sp macro="" textlink="">
      <xdr:nvSpPr>
        <xdr:cNvPr id="472" name="n_3mainValue【学校施設】&#10;有形固定資産減価償却率">
          <a:extLst>
            <a:ext uri="{FF2B5EF4-FFF2-40B4-BE49-F238E27FC236}">
              <a16:creationId xmlns:a16="http://schemas.microsoft.com/office/drawing/2014/main" id="{98515F5A-5BE6-4F14-A314-001EA43D55C5}"/>
            </a:ext>
          </a:extLst>
        </xdr:cNvPr>
        <xdr:cNvSpPr txBox="1"/>
      </xdr:nvSpPr>
      <xdr:spPr>
        <a:xfrm>
          <a:off x="13500744" y="934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41201</xdr:rowOff>
    </xdr:from>
    <xdr:ext cx="405111" cy="259045"/>
    <xdr:sp macro="" textlink="">
      <xdr:nvSpPr>
        <xdr:cNvPr id="473" name="n_4mainValue【学校施設】&#10;有形固定資産減価償却率">
          <a:extLst>
            <a:ext uri="{FF2B5EF4-FFF2-40B4-BE49-F238E27FC236}">
              <a16:creationId xmlns:a16="http://schemas.microsoft.com/office/drawing/2014/main" id="{01214244-A25F-46D2-9848-58116D5732E6}"/>
            </a:ext>
          </a:extLst>
        </xdr:cNvPr>
        <xdr:cNvSpPr txBox="1"/>
      </xdr:nvSpPr>
      <xdr:spPr>
        <a:xfrm>
          <a:off x="12611744" y="929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535F7740-12A7-47D4-9142-358EED0A22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A7DED5A1-A65D-47F6-B8DF-51DBBB5D8A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1CB53E26-33DE-4661-B890-5B01BBDC287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D27AA843-DB3E-4142-B17C-01B5A19CFE7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62860CAD-475C-4DED-9EB2-625BBE159A7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54CD4A81-533F-4134-BCC8-0C4AE225D5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DA68017E-728B-4B95-BFD5-9A712EBEDE6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50F5BE9D-EC4E-46EE-A686-6082A15AE01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064397D8-1E07-4CE6-A693-F750AC27A1D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BE595BB1-2F77-4C00-8BD7-3AE0F939FA7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4" name="テキスト ボックス 483">
          <a:extLst>
            <a:ext uri="{FF2B5EF4-FFF2-40B4-BE49-F238E27FC236}">
              <a16:creationId xmlns:a16="http://schemas.microsoft.com/office/drawing/2014/main" id="{ADD2CBF3-81E0-45E6-BA41-258C7F97866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5" name="直線コネクタ 484">
          <a:extLst>
            <a:ext uri="{FF2B5EF4-FFF2-40B4-BE49-F238E27FC236}">
              <a16:creationId xmlns:a16="http://schemas.microsoft.com/office/drawing/2014/main" id="{13A9B92C-1ACD-4F32-92D0-459BF662907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6" name="テキスト ボックス 485">
          <a:extLst>
            <a:ext uri="{FF2B5EF4-FFF2-40B4-BE49-F238E27FC236}">
              <a16:creationId xmlns:a16="http://schemas.microsoft.com/office/drawing/2014/main" id="{979F0E86-D8B9-4AC8-9947-B27A4BF1114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7" name="直線コネクタ 486">
          <a:extLst>
            <a:ext uri="{FF2B5EF4-FFF2-40B4-BE49-F238E27FC236}">
              <a16:creationId xmlns:a16="http://schemas.microsoft.com/office/drawing/2014/main" id="{14E66295-2FD9-4D53-8D5A-D08B37A6F00B}"/>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8" name="テキスト ボックス 487">
          <a:extLst>
            <a:ext uri="{FF2B5EF4-FFF2-40B4-BE49-F238E27FC236}">
              <a16:creationId xmlns:a16="http://schemas.microsoft.com/office/drawing/2014/main" id="{79F549E3-7DE8-4384-861A-088910BA2D1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9" name="直線コネクタ 488">
          <a:extLst>
            <a:ext uri="{FF2B5EF4-FFF2-40B4-BE49-F238E27FC236}">
              <a16:creationId xmlns:a16="http://schemas.microsoft.com/office/drawing/2014/main" id="{E3D39D29-5A46-40C8-B9C3-5F5A1BB5295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0" name="テキスト ボックス 489">
          <a:extLst>
            <a:ext uri="{FF2B5EF4-FFF2-40B4-BE49-F238E27FC236}">
              <a16:creationId xmlns:a16="http://schemas.microsoft.com/office/drawing/2014/main" id="{5E4E0FB8-81EF-4BBA-8689-E02C78C0E3D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1" name="直線コネクタ 490">
          <a:extLst>
            <a:ext uri="{FF2B5EF4-FFF2-40B4-BE49-F238E27FC236}">
              <a16:creationId xmlns:a16="http://schemas.microsoft.com/office/drawing/2014/main" id="{6FABDBA4-726C-441B-9A2E-62865F812E8B}"/>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2" name="テキスト ボックス 491">
          <a:extLst>
            <a:ext uri="{FF2B5EF4-FFF2-40B4-BE49-F238E27FC236}">
              <a16:creationId xmlns:a16="http://schemas.microsoft.com/office/drawing/2014/main" id="{8E7A19F2-19E0-426B-992C-2032AB06692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3" name="直線コネクタ 492">
          <a:extLst>
            <a:ext uri="{FF2B5EF4-FFF2-40B4-BE49-F238E27FC236}">
              <a16:creationId xmlns:a16="http://schemas.microsoft.com/office/drawing/2014/main" id="{788E8E76-842A-4ED0-9B19-00B44A9BC8B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4" name="テキスト ボックス 493">
          <a:extLst>
            <a:ext uri="{FF2B5EF4-FFF2-40B4-BE49-F238E27FC236}">
              <a16:creationId xmlns:a16="http://schemas.microsoft.com/office/drawing/2014/main" id="{121BF129-7615-41F6-A3E6-BB82FE5B5FE1}"/>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5" name="直線コネクタ 494">
          <a:extLst>
            <a:ext uri="{FF2B5EF4-FFF2-40B4-BE49-F238E27FC236}">
              <a16:creationId xmlns:a16="http://schemas.microsoft.com/office/drawing/2014/main" id="{D96AD817-730F-4032-B2B6-8674430D2CD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6" name="テキスト ボックス 495">
          <a:extLst>
            <a:ext uri="{FF2B5EF4-FFF2-40B4-BE49-F238E27FC236}">
              <a16:creationId xmlns:a16="http://schemas.microsoft.com/office/drawing/2014/main" id="{7DCA0149-85AE-48C3-8E2B-C643CE148C7C}"/>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7" name="直線コネクタ 496">
          <a:extLst>
            <a:ext uri="{FF2B5EF4-FFF2-40B4-BE49-F238E27FC236}">
              <a16:creationId xmlns:a16="http://schemas.microsoft.com/office/drawing/2014/main" id="{C6FFB0D6-C66F-4390-A705-2E95D660844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8" name="テキスト ボックス 497">
          <a:extLst>
            <a:ext uri="{FF2B5EF4-FFF2-40B4-BE49-F238E27FC236}">
              <a16:creationId xmlns:a16="http://schemas.microsoft.com/office/drawing/2014/main" id="{B42D91F2-E2AE-44B8-A694-DE54B9ACE68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9" name="【学校施設】&#10;一人当たり面積グラフ枠">
          <a:extLst>
            <a:ext uri="{FF2B5EF4-FFF2-40B4-BE49-F238E27FC236}">
              <a16:creationId xmlns:a16="http://schemas.microsoft.com/office/drawing/2014/main" id="{5D52A359-B0E8-4B16-9C25-17443F23FD9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500" name="直線コネクタ 499">
          <a:extLst>
            <a:ext uri="{FF2B5EF4-FFF2-40B4-BE49-F238E27FC236}">
              <a16:creationId xmlns:a16="http://schemas.microsoft.com/office/drawing/2014/main" id="{0ECB382A-3844-4825-9A01-FD30DECFCA56}"/>
            </a:ext>
          </a:extLst>
        </xdr:cNvPr>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501" name="【学校施設】&#10;一人当たり面積最小値テキスト">
          <a:extLst>
            <a:ext uri="{FF2B5EF4-FFF2-40B4-BE49-F238E27FC236}">
              <a16:creationId xmlns:a16="http://schemas.microsoft.com/office/drawing/2014/main" id="{62DFEBD4-2848-4971-973A-FF0A8F384B5F}"/>
            </a:ext>
          </a:extLst>
        </xdr:cNvPr>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502" name="直線コネクタ 501">
          <a:extLst>
            <a:ext uri="{FF2B5EF4-FFF2-40B4-BE49-F238E27FC236}">
              <a16:creationId xmlns:a16="http://schemas.microsoft.com/office/drawing/2014/main" id="{B989495E-68DD-4439-8CEE-C0969D78AF46}"/>
            </a:ext>
          </a:extLst>
        </xdr:cNvPr>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503" name="【学校施設】&#10;一人当たり面積最大値テキスト">
          <a:extLst>
            <a:ext uri="{FF2B5EF4-FFF2-40B4-BE49-F238E27FC236}">
              <a16:creationId xmlns:a16="http://schemas.microsoft.com/office/drawing/2014/main" id="{4F7E01C9-CC74-4354-880E-003B6A12737C}"/>
            </a:ext>
          </a:extLst>
        </xdr:cNvPr>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504" name="直線コネクタ 503">
          <a:extLst>
            <a:ext uri="{FF2B5EF4-FFF2-40B4-BE49-F238E27FC236}">
              <a16:creationId xmlns:a16="http://schemas.microsoft.com/office/drawing/2014/main" id="{62F1C7AD-B599-4549-9A53-DEF181C9E7D9}"/>
            </a:ext>
          </a:extLst>
        </xdr:cNvPr>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505" name="【学校施設】&#10;一人当たり面積平均値テキスト">
          <a:extLst>
            <a:ext uri="{FF2B5EF4-FFF2-40B4-BE49-F238E27FC236}">
              <a16:creationId xmlns:a16="http://schemas.microsoft.com/office/drawing/2014/main" id="{1C75D6D3-A4CE-4839-BD7A-641082395D05}"/>
            </a:ext>
          </a:extLst>
        </xdr:cNvPr>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06" name="フローチャート: 判断 505">
          <a:extLst>
            <a:ext uri="{FF2B5EF4-FFF2-40B4-BE49-F238E27FC236}">
              <a16:creationId xmlns:a16="http://schemas.microsoft.com/office/drawing/2014/main" id="{EA488890-C048-4379-9A3A-C89F68EE8EE0}"/>
            </a:ext>
          </a:extLst>
        </xdr:cNvPr>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507" name="フローチャート: 判断 506">
          <a:extLst>
            <a:ext uri="{FF2B5EF4-FFF2-40B4-BE49-F238E27FC236}">
              <a16:creationId xmlns:a16="http://schemas.microsoft.com/office/drawing/2014/main" id="{D32929F8-4A96-4EF7-8122-1924D6F5645B}"/>
            </a:ext>
          </a:extLst>
        </xdr:cNvPr>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508" name="フローチャート: 判断 507">
          <a:extLst>
            <a:ext uri="{FF2B5EF4-FFF2-40B4-BE49-F238E27FC236}">
              <a16:creationId xmlns:a16="http://schemas.microsoft.com/office/drawing/2014/main" id="{2E7AF015-612F-4D0F-AB43-BE513E5E11D9}"/>
            </a:ext>
          </a:extLst>
        </xdr:cNvPr>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509" name="フローチャート: 判断 508">
          <a:extLst>
            <a:ext uri="{FF2B5EF4-FFF2-40B4-BE49-F238E27FC236}">
              <a16:creationId xmlns:a16="http://schemas.microsoft.com/office/drawing/2014/main" id="{57852AF2-2808-490C-A861-D9AFFB05B4B4}"/>
            </a:ext>
          </a:extLst>
        </xdr:cNvPr>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510" name="フローチャート: 判断 509">
          <a:extLst>
            <a:ext uri="{FF2B5EF4-FFF2-40B4-BE49-F238E27FC236}">
              <a16:creationId xmlns:a16="http://schemas.microsoft.com/office/drawing/2014/main" id="{FD39BE6E-C53E-418F-BAA0-8BD6D7C3A091}"/>
            </a:ext>
          </a:extLst>
        </xdr:cNvPr>
        <xdr:cNvSpPr/>
      </xdr:nvSpPr>
      <xdr:spPr>
        <a:xfrm>
          <a:off x="18605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C4BE7750-4D95-440B-A8AD-83E820B894B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DE15B6E7-092F-44A0-88E6-A66B210A74F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2A6904FF-9EF7-4BF4-AE76-E144C772B6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33F78904-8F7F-4D0D-A44A-2E03BC92D84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3CC4E472-BA9E-4DFE-82C5-1E73DE3DF53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516" name="楕円 515">
          <a:extLst>
            <a:ext uri="{FF2B5EF4-FFF2-40B4-BE49-F238E27FC236}">
              <a16:creationId xmlns:a16="http://schemas.microsoft.com/office/drawing/2014/main" id="{A248DA82-28AD-4218-AD26-FF78613985B5}"/>
            </a:ext>
          </a:extLst>
        </xdr:cNvPr>
        <xdr:cNvSpPr/>
      </xdr:nvSpPr>
      <xdr:spPr>
        <a:xfrm>
          <a:off x="22110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115405</xdr:rowOff>
    </xdr:from>
    <xdr:ext cx="469744" cy="259045"/>
    <xdr:sp macro="" textlink="">
      <xdr:nvSpPr>
        <xdr:cNvPr id="517" name="【学校施設】&#10;一人当たり面積該当値テキスト">
          <a:extLst>
            <a:ext uri="{FF2B5EF4-FFF2-40B4-BE49-F238E27FC236}">
              <a16:creationId xmlns:a16="http://schemas.microsoft.com/office/drawing/2014/main" id="{A9B1A816-C3C3-4B20-A76E-840DD0EDA29D}"/>
            </a:ext>
          </a:extLst>
        </xdr:cNvPr>
        <xdr:cNvSpPr txBox="1"/>
      </xdr:nvSpPr>
      <xdr:spPr>
        <a:xfrm>
          <a:off x="22199600" y="105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153634</xdr:rowOff>
    </xdr:from>
    <xdr:to>
      <xdr:col>112</xdr:col>
      <xdr:colOff>38100</xdr:colOff>
      <xdr:row>62</xdr:row>
      <xdr:rowOff>83784</xdr:rowOff>
    </xdr:to>
    <xdr:sp macro="" textlink="">
      <xdr:nvSpPr>
        <xdr:cNvPr id="518" name="楕円 517">
          <a:extLst>
            <a:ext uri="{FF2B5EF4-FFF2-40B4-BE49-F238E27FC236}">
              <a16:creationId xmlns:a16="http://schemas.microsoft.com/office/drawing/2014/main" id="{3AC948C5-03B8-412F-B1FF-FA774FACAEBE}"/>
            </a:ext>
          </a:extLst>
        </xdr:cNvPr>
        <xdr:cNvSpPr/>
      </xdr:nvSpPr>
      <xdr:spPr>
        <a:xfrm>
          <a:off x="21272500" y="106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xdr:rowOff>
    </xdr:from>
    <xdr:to>
      <xdr:col>116</xdr:col>
      <xdr:colOff>63500</xdr:colOff>
      <xdr:row>62</xdr:row>
      <xdr:rowOff>32984</xdr:rowOff>
    </xdr:to>
    <xdr:cxnSp macro="">
      <xdr:nvCxnSpPr>
        <xdr:cNvPr id="519" name="直線コネクタ 518">
          <a:extLst>
            <a:ext uri="{FF2B5EF4-FFF2-40B4-BE49-F238E27FC236}">
              <a16:creationId xmlns:a16="http://schemas.microsoft.com/office/drawing/2014/main" id="{CA94ED7D-D876-4621-92C3-7529707D7FBE}"/>
            </a:ext>
          </a:extLst>
        </xdr:cNvPr>
        <xdr:cNvCxnSpPr/>
      </xdr:nvCxnSpPr>
      <xdr:spPr>
        <a:xfrm flipV="1">
          <a:off x="21323300" y="10646228"/>
          <a:ext cx="838200" cy="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169962</xdr:rowOff>
    </xdr:from>
    <xdr:to>
      <xdr:col>107</xdr:col>
      <xdr:colOff>101600</xdr:colOff>
      <xdr:row>62</xdr:row>
      <xdr:rowOff>100112</xdr:rowOff>
    </xdr:to>
    <xdr:sp macro="" textlink="">
      <xdr:nvSpPr>
        <xdr:cNvPr id="520" name="楕円 519">
          <a:extLst>
            <a:ext uri="{FF2B5EF4-FFF2-40B4-BE49-F238E27FC236}">
              <a16:creationId xmlns:a16="http://schemas.microsoft.com/office/drawing/2014/main" id="{E58EFADF-76B2-4129-9A34-B8D693C13947}"/>
            </a:ext>
          </a:extLst>
        </xdr:cNvPr>
        <xdr:cNvSpPr/>
      </xdr:nvSpPr>
      <xdr:spPr>
        <a:xfrm>
          <a:off x="20383500" y="1062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32984</xdr:rowOff>
    </xdr:from>
    <xdr:to>
      <xdr:col>111</xdr:col>
      <xdr:colOff>177800</xdr:colOff>
      <xdr:row>62</xdr:row>
      <xdr:rowOff>49312</xdr:rowOff>
    </xdr:to>
    <xdr:cxnSp macro="">
      <xdr:nvCxnSpPr>
        <xdr:cNvPr id="521" name="直線コネクタ 520">
          <a:extLst>
            <a:ext uri="{FF2B5EF4-FFF2-40B4-BE49-F238E27FC236}">
              <a16:creationId xmlns:a16="http://schemas.microsoft.com/office/drawing/2014/main" id="{CF6084F4-52FC-4F49-A7FE-ED045905B561}"/>
            </a:ext>
          </a:extLst>
        </xdr:cNvPr>
        <xdr:cNvCxnSpPr/>
      </xdr:nvCxnSpPr>
      <xdr:spPr>
        <a:xfrm flipV="1">
          <a:off x="20434300" y="1066288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11249</xdr:rowOff>
    </xdr:from>
    <xdr:to>
      <xdr:col>102</xdr:col>
      <xdr:colOff>165100</xdr:colOff>
      <xdr:row>62</xdr:row>
      <xdr:rowOff>112849</xdr:rowOff>
    </xdr:to>
    <xdr:sp macro="" textlink="">
      <xdr:nvSpPr>
        <xdr:cNvPr id="522" name="楕円 521">
          <a:extLst>
            <a:ext uri="{FF2B5EF4-FFF2-40B4-BE49-F238E27FC236}">
              <a16:creationId xmlns:a16="http://schemas.microsoft.com/office/drawing/2014/main" id="{91594EF1-D9D5-4DBB-B2AB-50C98E9E33D8}"/>
            </a:ext>
          </a:extLst>
        </xdr:cNvPr>
        <xdr:cNvSpPr/>
      </xdr:nvSpPr>
      <xdr:spPr>
        <a:xfrm>
          <a:off x="19494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49312</xdr:rowOff>
    </xdr:from>
    <xdr:to>
      <xdr:col>107</xdr:col>
      <xdr:colOff>50800</xdr:colOff>
      <xdr:row>62</xdr:row>
      <xdr:rowOff>62049</xdr:rowOff>
    </xdr:to>
    <xdr:cxnSp macro="">
      <xdr:nvCxnSpPr>
        <xdr:cNvPr id="523" name="直線コネクタ 522">
          <a:extLst>
            <a:ext uri="{FF2B5EF4-FFF2-40B4-BE49-F238E27FC236}">
              <a16:creationId xmlns:a16="http://schemas.microsoft.com/office/drawing/2014/main" id="{E4639D4E-B693-49F4-A46D-2B771A6293E0}"/>
            </a:ext>
          </a:extLst>
        </xdr:cNvPr>
        <xdr:cNvCxnSpPr/>
      </xdr:nvCxnSpPr>
      <xdr:spPr>
        <a:xfrm flipV="1">
          <a:off x="19545300" y="10679212"/>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56642</xdr:rowOff>
    </xdr:from>
    <xdr:to>
      <xdr:col>98</xdr:col>
      <xdr:colOff>38100</xdr:colOff>
      <xdr:row>61</xdr:row>
      <xdr:rowOff>158242</xdr:rowOff>
    </xdr:to>
    <xdr:sp macro="" textlink="">
      <xdr:nvSpPr>
        <xdr:cNvPr id="524" name="楕円 523">
          <a:extLst>
            <a:ext uri="{FF2B5EF4-FFF2-40B4-BE49-F238E27FC236}">
              <a16:creationId xmlns:a16="http://schemas.microsoft.com/office/drawing/2014/main" id="{E6DEB7D9-BB08-435D-B966-542B27DBBC9A}"/>
            </a:ext>
          </a:extLst>
        </xdr:cNvPr>
        <xdr:cNvSpPr/>
      </xdr:nvSpPr>
      <xdr:spPr>
        <a:xfrm>
          <a:off x="18605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107442</xdr:rowOff>
    </xdr:from>
    <xdr:to>
      <xdr:col>102</xdr:col>
      <xdr:colOff>114300</xdr:colOff>
      <xdr:row>62</xdr:row>
      <xdr:rowOff>62049</xdr:rowOff>
    </xdr:to>
    <xdr:cxnSp macro="">
      <xdr:nvCxnSpPr>
        <xdr:cNvPr id="525" name="直線コネクタ 524">
          <a:extLst>
            <a:ext uri="{FF2B5EF4-FFF2-40B4-BE49-F238E27FC236}">
              <a16:creationId xmlns:a16="http://schemas.microsoft.com/office/drawing/2014/main" id="{CA78886A-A315-4ACF-BC8C-4FECD6330083}"/>
            </a:ext>
          </a:extLst>
        </xdr:cNvPr>
        <xdr:cNvCxnSpPr/>
      </xdr:nvCxnSpPr>
      <xdr:spPr>
        <a:xfrm>
          <a:off x="18656300" y="10565892"/>
          <a:ext cx="889000" cy="12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152888</xdr:rowOff>
    </xdr:from>
    <xdr:ext cx="469744" cy="259045"/>
    <xdr:sp macro="" textlink="">
      <xdr:nvSpPr>
        <xdr:cNvPr id="526" name="n_1aveValue【学校施設】&#10;一人当たり面積">
          <a:extLst>
            <a:ext uri="{FF2B5EF4-FFF2-40B4-BE49-F238E27FC236}">
              <a16:creationId xmlns:a16="http://schemas.microsoft.com/office/drawing/2014/main" id="{8A7E8D9D-3979-408E-9DA2-4C2378A9C7BD}"/>
            </a:ext>
          </a:extLst>
        </xdr:cNvPr>
        <xdr:cNvSpPr txBox="1"/>
      </xdr:nvSpPr>
      <xdr:spPr>
        <a:xfrm>
          <a:off x="21075727" y="102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527" name="n_2aveValue【学校施設】&#10;一人当たり面積">
          <a:extLst>
            <a:ext uri="{FF2B5EF4-FFF2-40B4-BE49-F238E27FC236}">
              <a16:creationId xmlns:a16="http://schemas.microsoft.com/office/drawing/2014/main" id="{2EF13386-9282-42A6-B9A2-B51D3A018F71}"/>
            </a:ext>
          </a:extLst>
        </xdr:cNvPr>
        <xdr:cNvSpPr txBox="1"/>
      </xdr:nvSpPr>
      <xdr:spPr>
        <a:xfrm>
          <a:off x="201994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528" name="n_3aveValue【学校施設】&#10;一人当たり面積">
          <a:extLst>
            <a:ext uri="{FF2B5EF4-FFF2-40B4-BE49-F238E27FC236}">
              <a16:creationId xmlns:a16="http://schemas.microsoft.com/office/drawing/2014/main" id="{D4A9C0ED-520B-4EC2-B97A-CB924A562DE8}"/>
            </a:ext>
          </a:extLst>
        </xdr:cNvPr>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98024</xdr:rowOff>
    </xdr:from>
    <xdr:ext cx="469744" cy="259045"/>
    <xdr:sp macro="" textlink="">
      <xdr:nvSpPr>
        <xdr:cNvPr id="529" name="n_4aveValue【学校施設】&#10;一人当たり面積">
          <a:extLst>
            <a:ext uri="{FF2B5EF4-FFF2-40B4-BE49-F238E27FC236}">
              <a16:creationId xmlns:a16="http://schemas.microsoft.com/office/drawing/2014/main" id="{4D495B46-D58E-4CB7-A9C4-48BEB3D91818}"/>
            </a:ext>
          </a:extLst>
        </xdr:cNvPr>
        <xdr:cNvSpPr txBox="1"/>
      </xdr:nvSpPr>
      <xdr:spPr>
        <a:xfrm>
          <a:off x="18421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74911</xdr:rowOff>
    </xdr:from>
    <xdr:ext cx="469744" cy="259045"/>
    <xdr:sp macro="" textlink="">
      <xdr:nvSpPr>
        <xdr:cNvPr id="530" name="n_1mainValue【学校施設】&#10;一人当たり面積">
          <a:extLst>
            <a:ext uri="{FF2B5EF4-FFF2-40B4-BE49-F238E27FC236}">
              <a16:creationId xmlns:a16="http://schemas.microsoft.com/office/drawing/2014/main" id="{2DC199CD-1FCE-491B-9C66-F386677ACB5F}"/>
            </a:ext>
          </a:extLst>
        </xdr:cNvPr>
        <xdr:cNvSpPr txBox="1"/>
      </xdr:nvSpPr>
      <xdr:spPr>
        <a:xfrm>
          <a:off x="21075727" y="1070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91239</xdr:rowOff>
    </xdr:from>
    <xdr:ext cx="469744" cy="259045"/>
    <xdr:sp macro="" textlink="">
      <xdr:nvSpPr>
        <xdr:cNvPr id="531" name="n_2mainValue【学校施設】&#10;一人当たり面積">
          <a:extLst>
            <a:ext uri="{FF2B5EF4-FFF2-40B4-BE49-F238E27FC236}">
              <a16:creationId xmlns:a16="http://schemas.microsoft.com/office/drawing/2014/main" id="{5C6BAFCF-0592-4A53-B8BC-639757C117E7}"/>
            </a:ext>
          </a:extLst>
        </xdr:cNvPr>
        <xdr:cNvSpPr txBox="1"/>
      </xdr:nvSpPr>
      <xdr:spPr>
        <a:xfrm>
          <a:off x="20199427" y="1072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103976</xdr:rowOff>
    </xdr:from>
    <xdr:ext cx="469744" cy="259045"/>
    <xdr:sp macro="" textlink="">
      <xdr:nvSpPr>
        <xdr:cNvPr id="532" name="n_3mainValue【学校施設】&#10;一人当たり面積">
          <a:extLst>
            <a:ext uri="{FF2B5EF4-FFF2-40B4-BE49-F238E27FC236}">
              <a16:creationId xmlns:a16="http://schemas.microsoft.com/office/drawing/2014/main" id="{7F59D2DB-73FE-4E2B-9BD2-FCD4E63F38CC}"/>
            </a:ext>
          </a:extLst>
        </xdr:cNvPr>
        <xdr:cNvSpPr txBox="1"/>
      </xdr:nvSpPr>
      <xdr:spPr>
        <a:xfrm>
          <a:off x="19310427" y="1073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149369</xdr:rowOff>
    </xdr:from>
    <xdr:ext cx="469744" cy="259045"/>
    <xdr:sp macro="" textlink="">
      <xdr:nvSpPr>
        <xdr:cNvPr id="533" name="n_4mainValue【学校施設】&#10;一人当たり面積">
          <a:extLst>
            <a:ext uri="{FF2B5EF4-FFF2-40B4-BE49-F238E27FC236}">
              <a16:creationId xmlns:a16="http://schemas.microsoft.com/office/drawing/2014/main" id="{60A4D30B-1D07-4713-B16C-3041D4B96FDA}"/>
            </a:ext>
          </a:extLst>
        </xdr:cNvPr>
        <xdr:cNvSpPr txBox="1"/>
      </xdr:nvSpPr>
      <xdr:spPr>
        <a:xfrm>
          <a:off x="184214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4" name="正方形/長方形 533">
          <a:extLst>
            <a:ext uri="{FF2B5EF4-FFF2-40B4-BE49-F238E27FC236}">
              <a16:creationId xmlns:a16="http://schemas.microsoft.com/office/drawing/2014/main" id="{DE4472D3-0081-45CC-ADF7-A8DECE7A4A4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5" name="正方形/長方形 534">
          <a:extLst>
            <a:ext uri="{FF2B5EF4-FFF2-40B4-BE49-F238E27FC236}">
              <a16:creationId xmlns:a16="http://schemas.microsoft.com/office/drawing/2014/main" id="{1DA39AAA-B438-437F-9492-79F3E0A8CBB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6" name="正方形/長方形 535">
          <a:extLst>
            <a:ext uri="{FF2B5EF4-FFF2-40B4-BE49-F238E27FC236}">
              <a16:creationId xmlns:a16="http://schemas.microsoft.com/office/drawing/2014/main" id="{32FD93C1-219F-4D52-B2BE-2C20AB92135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7" name="正方形/長方形 536">
          <a:extLst>
            <a:ext uri="{FF2B5EF4-FFF2-40B4-BE49-F238E27FC236}">
              <a16:creationId xmlns:a16="http://schemas.microsoft.com/office/drawing/2014/main" id="{8FE76D5D-D76E-4E5B-81A7-F7C0C639709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8" name="正方形/長方形 537">
          <a:extLst>
            <a:ext uri="{FF2B5EF4-FFF2-40B4-BE49-F238E27FC236}">
              <a16:creationId xmlns:a16="http://schemas.microsoft.com/office/drawing/2014/main" id="{7A133A6B-25E0-49C3-9895-E278764CC0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9" name="正方形/長方形 538">
          <a:extLst>
            <a:ext uri="{FF2B5EF4-FFF2-40B4-BE49-F238E27FC236}">
              <a16:creationId xmlns:a16="http://schemas.microsoft.com/office/drawing/2014/main" id="{F2201134-C7A0-4B94-9840-47118FCEA32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0" name="正方形/長方形 539">
          <a:extLst>
            <a:ext uri="{FF2B5EF4-FFF2-40B4-BE49-F238E27FC236}">
              <a16:creationId xmlns:a16="http://schemas.microsoft.com/office/drawing/2014/main" id="{5539AA00-3F1C-485F-86CC-79A44E8D5E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1" name="正方形/長方形 540">
          <a:extLst>
            <a:ext uri="{FF2B5EF4-FFF2-40B4-BE49-F238E27FC236}">
              <a16:creationId xmlns:a16="http://schemas.microsoft.com/office/drawing/2014/main" id="{1A68F157-7019-4CBF-8219-039F05A7C5A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2" name="正方形/長方形 541">
          <a:extLst>
            <a:ext uri="{FF2B5EF4-FFF2-40B4-BE49-F238E27FC236}">
              <a16:creationId xmlns:a16="http://schemas.microsoft.com/office/drawing/2014/main" id="{B9B2B2E7-24E5-4DB4-83AB-21AC32B3024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3" name="正方形/長方形 542">
          <a:extLst>
            <a:ext uri="{FF2B5EF4-FFF2-40B4-BE49-F238E27FC236}">
              <a16:creationId xmlns:a16="http://schemas.microsoft.com/office/drawing/2014/main" id="{81AB9D5D-720A-40C6-8FBC-66DEA30FCCC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4" name="正方形/長方形 543">
          <a:extLst>
            <a:ext uri="{FF2B5EF4-FFF2-40B4-BE49-F238E27FC236}">
              <a16:creationId xmlns:a16="http://schemas.microsoft.com/office/drawing/2014/main" id="{FF4940D7-E540-455A-8C04-A8AC259336C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5" name="正方形/長方形 544">
          <a:extLst>
            <a:ext uri="{FF2B5EF4-FFF2-40B4-BE49-F238E27FC236}">
              <a16:creationId xmlns:a16="http://schemas.microsoft.com/office/drawing/2014/main" id="{327E9464-F561-4656-9E78-14AD471361F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6" name="正方形/長方形 545">
          <a:extLst>
            <a:ext uri="{FF2B5EF4-FFF2-40B4-BE49-F238E27FC236}">
              <a16:creationId xmlns:a16="http://schemas.microsoft.com/office/drawing/2014/main" id="{332D932F-A91D-4178-B79A-303C906C58C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7" name="正方形/長方形 546">
          <a:extLst>
            <a:ext uri="{FF2B5EF4-FFF2-40B4-BE49-F238E27FC236}">
              <a16:creationId xmlns:a16="http://schemas.microsoft.com/office/drawing/2014/main" id="{2945596E-A7FA-483A-B2C0-CC2C56F445F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8" name="正方形/長方形 547">
          <a:extLst>
            <a:ext uri="{FF2B5EF4-FFF2-40B4-BE49-F238E27FC236}">
              <a16:creationId xmlns:a16="http://schemas.microsoft.com/office/drawing/2014/main" id="{3E51B3BB-28FA-42D7-A17C-CB9B8C44B3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9" name="正方形/長方形 548">
          <a:extLst>
            <a:ext uri="{FF2B5EF4-FFF2-40B4-BE49-F238E27FC236}">
              <a16:creationId xmlns:a16="http://schemas.microsoft.com/office/drawing/2014/main" id="{2190E045-C97E-44AA-BECA-1724B061967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0" name="正方形/長方形 549">
          <a:extLst>
            <a:ext uri="{FF2B5EF4-FFF2-40B4-BE49-F238E27FC236}">
              <a16:creationId xmlns:a16="http://schemas.microsoft.com/office/drawing/2014/main" id="{A44F5511-E3C2-4252-B8C5-23353C6F918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1" name="正方形/長方形 550">
          <a:extLst>
            <a:ext uri="{FF2B5EF4-FFF2-40B4-BE49-F238E27FC236}">
              <a16:creationId xmlns:a16="http://schemas.microsoft.com/office/drawing/2014/main" id="{B605AD95-CBFB-4489-81F0-F6D3FCA4C60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2" name="正方形/長方形 551">
          <a:extLst>
            <a:ext uri="{FF2B5EF4-FFF2-40B4-BE49-F238E27FC236}">
              <a16:creationId xmlns:a16="http://schemas.microsoft.com/office/drawing/2014/main" id="{846166C6-969D-44AF-94AC-E273AB967B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3" name="正方形/長方形 552">
          <a:extLst>
            <a:ext uri="{FF2B5EF4-FFF2-40B4-BE49-F238E27FC236}">
              <a16:creationId xmlns:a16="http://schemas.microsoft.com/office/drawing/2014/main" id="{399E955E-908E-4FC3-ABB3-2B4D088D25F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4" name="正方形/長方形 553">
          <a:extLst>
            <a:ext uri="{FF2B5EF4-FFF2-40B4-BE49-F238E27FC236}">
              <a16:creationId xmlns:a16="http://schemas.microsoft.com/office/drawing/2014/main" id="{43902D51-F690-44A6-A9B3-9FB588A2370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5" name="正方形/長方形 554">
          <a:extLst>
            <a:ext uri="{FF2B5EF4-FFF2-40B4-BE49-F238E27FC236}">
              <a16:creationId xmlns:a16="http://schemas.microsoft.com/office/drawing/2014/main" id="{0CCCC209-D875-4F20-9159-070BBBCFFC4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6" name="正方形/長方形 555">
          <a:extLst>
            <a:ext uri="{FF2B5EF4-FFF2-40B4-BE49-F238E27FC236}">
              <a16:creationId xmlns:a16="http://schemas.microsoft.com/office/drawing/2014/main" id="{A56D1B2E-93F4-4652-93E0-7AD9EA3BB2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7" name="正方形/長方形 556">
          <a:extLst>
            <a:ext uri="{FF2B5EF4-FFF2-40B4-BE49-F238E27FC236}">
              <a16:creationId xmlns:a16="http://schemas.microsoft.com/office/drawing/2014/main" id="{D7E1EA97-D6A1-4AF2-B288-26B4A2B9B8E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8" name="テキスト ボックス 557">
          <a:extLst>
            <a:ext uri="{FF2B5EF4-FFF2-40B4-BE49-F238E27FC236}">
              <a16:creationId xmlns:a16="http://schemas.microsoft.com/office/drawing/2014/main" id="{207CB217-335D-48C3-8064-FDD29D210C0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9" name="直線コネクタ 558">
          <a:extLst>
            <a:ext uri="{FF2B5EF4-FFF2-40B4-BE49-F238E27FC236}">
              <a16:creationId xmlns:a16="http://schemas.microsoft.com/office/drawing/2014/main" id="{026437A1-D691-45FB-8F23-B0BDCD0DD97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0" name="テキスト ボックス 559">
          <a:extLst>
            <a:ext uri="{FF2B5EF4-FFF2-40B4-BE49-F238E27FC236}">
              <a16:creationId xmlns:a16="http://schemas.microsoft.com/office/drawing/2014/main" id="{41922718-820D-4B6C-90A3-CB2EB5AE343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1" name="直線コネクタ 560">
          <a:extLst>
            <a:ext uri="{FF2B5EF4-FFF2-40B4-BE49-F238E27FC236}">
              <a16:creationId xmlns:a16="http://schemas.microsoft.com/office/drawing/2014/main" id="{050B3330-A2FB-4E8F-8BED-7F54FBFE8F1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62" name="テキスト ボックス 561">
          <a:extLst>
            <a:ext uri="{FF2B5EF4-FFF2-40B4-BE49-F238E27FC236}">
              <a16:creationId xmlns:a16="http://schemas.microsoft.com/office/drawing/2014/main" id="{16620B43-18D8-4386-8B49-E42EFF81412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3" name="直線コネクタ 562">
          <a:extLst>
            <a:ext uri="{FF2B5EF4-FFF2-40B4-BE49-F238E27FC236}">
              <a16:creationId xmlns:a16="http://schemas.microsoft.com/office/drawing/2014/main" id="{6EB9B486-05A8-4E9F-8A13-C792D6D4BA5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4" name="テキスト ボックス 563">
          <a:extLst>
            <a:ext uri="{FF2B5EF4-FFF2-40B4-BE49-F238E27FC236}">
              <a16:creationId xmlns:a16="http://schemas.microsoft.com/office/drawing/2014/main" id="{B6385C9B-9C01-47FB-8E2A-71CF1323F36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5" name="直線コネクタ 564">
          <a:extLst>
            <a:ext uri="{FF2B5EF4-FFF2-40B4-BE49-F238E27FC236}">
              <a16:creationId xmlns:a16="http://schemas.microsoft.com/office/drawing/2014/main" id="{665331BF-7665-47A7-B9E0-47E7E4840CA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6" name="テキスト ボックス 565">
          <a:extLst>
            <a:ext uri="{FF2B5EF4-FFF2-40B4-BE49-F238E27FC236}">
              <a16:creationId xmlns:a16="http://schemas.microsoft.com/office/drawing/2014/main" id="{F2F1746D-AA41-435C-B40C-7A10295FD07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7" name="直線コネクタ 566">
          <a:extLst>
            <a:ext uri="{FF2B5EF4-FFF2-40B4-BE49-F238E27FC236}">
              <a16:creationId xmlns:a16="http://schemas.microsoft.com/office/drawing/2014/main" id="{79AE7554-A9ED-48E3-A974-A94CEAAB751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8" name="テキスト ボックス 567">
          <a:extLst>
            <a:ext uri="{FF2B5EF4-FFF2-40B4-BE49-F238E27FC236}">
              <a16:creationId xmlns:a16="http://schemas.microsoft.com/office/drawing/2014/main" id="{231C1672-54D3-4B0F-900D-D0122B51E48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9" name="直線コネクタ 568">
          <a:extLst>
            <a:ext uri="{FF2B5EF4-FFF2-40B4-BE49-F238E27FC236}">
              <a16:creationId xmlns:a16="http://schemas.microsoft.com/office/drawing/2014/main" id="{924E5BAC-805E-4FBD-8A85-7304DBF0F29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70" name="テキスト ボックス 569">
          <a:extLst>
            <a:ext uri="{FF2B5EF4-FFF2-40B4-BE49-F238E27FC236}">
              <a16:creationId xmlns:a16="http://schemas.microsoft.com/office/drawing/2014/main" id="{B40F5700-FFD2-48DE-B3B3-9C515B046E9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a:extLst>
            <a:ext uri="{FF2B5EF4-FFF2-40B4-BE49-F238E27FC236}">
              <a16:creationId xmlns:a16="http://schemas.microsoft.com/office/drawing/2014/main" id="{DDF4249C-8596-4563-9D2C-8E52079B76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72" name="テキスト ボックス 571">
          <a:extLst>
            <a:ext uri="{FF2B5EF4-FFF2-40B4-BE49-F238E27FC236}">
              <a16:creationId xmlns:a16="http://schemas.microsoft.com/office/drawing/2014/main" id="{F7FAF8B3-A192-4AA0-BD4D-C5CE3B12FD9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3" name="【公民館】&#10;有形固定資産減価償却率グラフ枠">
          <a:extLst>
            <a:ext uri="{FF2B5EF4-FFF2-40B4-BE49-F238E27FC236}">
              <a16:creationId xmlns:a16="http://schemas.microsoft.com/office/drawing/2014/main" id="{248DAECA-F4E5-456D-9CA8-79BCDC97412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574" name="直線コネクタ 573">
          <a:extLst>
            <a:ext uri="{FF2B5EF4-FFF2-40B4-BE49-F238E27FC236}">
              <a16:creationId xmlns:a16="http://schemas.microsoft.com/office/drawing/2014/main" id="{E9637011-189B-4772-9F08-6B322224706A}"/>
            </a:ext>
          </a:extLst>
        </xdr:cNvPr>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575" name="【公民館】&#10;有形固定資産減価償却率最小値テキスト">
          <a:extLst>
            <a:ext uri="{FF2B5EF4-FFF2-40B4-BE49-F238E27FC236}">
              <a16:creationId xmlns:a16="http://schemas.microsoft.com/office/drawing/2014/main" id="{53BC7286-680E-4A5D-853D-CA5C73BCDC2A}"/>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576" name="直線コネクタ 575">
          <a:extLst>
            <a:ext uri="{FF2B5EF4-FFF2-40B4-BE49-F238E27FC236}">
              <a16:creationId xmlns:a16="http://schemas.microsoft.com/office/drawing/2014/main" id="{4F3DD4A1-45B3-4990-9D5C-BF727796FE82}"/>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577" name="【公民館】&#10;有形固定資産減価償却率最大値テキスト">
          <a:extLst>
            <a:ext uri="{FF2B5EF4-FFF2-40B4-BE49-F238E27FC236}">
              <a16:creationId xmlns:a16="http://schemas.microsoft.com/office/drawing/2014/main" id="{AB905187-C3CB-4D55-9784-1FC6D2FD9EDB}"/>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578" name="直線コネクタ 577">
          <a:extLst>
            <a:ext uri="{FF2B5EF4-FFF2-40B4-BE49-F238E27FC236}">
              <a16:creationId xmlns:a16="http://schemas.microsoft.com/office/drawing/2014/main" id="{110EA7A3-EFD9-4206-AE43-B74EC7EB6C85}"/>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579" name="【公民館】&#10;有形固定資産減価償却率平均値テキスト">
          <a:extLst>
            <a:ext uri="{FF2B5EF4-FFF2-40B4-BE49-F238E27FC236}">
              <a16:creationId xmlns:a16="http://schemas.microsoft.com/office/drawing/2014/main" id="{A73D5468-7EC3-4549-91C0-F35452BC3FEC}"/>
            </a:ext>
          </a:extLst>
        </xdr:cNvPr>
        <xdr:cNvSpPr txBox="1"/>
      </xdr:nvSpPr>
      <xdr:spPr>
        <a:xfrm>
          <a:off x="16357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580" name="フローチャート: 判断 579">
          <a:extLst>
            <a:ext uri="{FF2B5EF4-FFF2-40B4-BE49-F238E27FC236}">
              <a16:creationId xmlns:a16="http://schemas.microsoft.com/office/drawing/2014/main" id="{88058470-4C96-4DA6-96F5-E002D286DAC2}"/>
            </a:ext>
          </a:extLst>
        </xdr:cNvPr>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581" name="フローチャート: 判断 580">
          <a:extLst>
            <a:ext uri="{FF2B5EF4-FFF2-40B4-BE49-F238E27FC236}">
              <a16:creationId xmlns:a16="http://schemas.microsoft.com/office/drawing/2014/main" id="{F95BAB32-6A05-4A13-80BD-CF53F00B0A0F}"/>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582" name="フローチャート: 判断 581">
          <a:extLst>
            <a:ext uri="{FF2B5EF4-FFF2-40B4-BE49-F238E27FC236}">
              <a16:creationId xmlns:a16="http://schemas.microsoft.com/office/drawing/2014/main" id="{C4CBBE89-65B7-45BC-A6A6-39AFF7CB821B}"/>
            </a:ext>
          </a:extLst>
        </xdr:cNvPr>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583" name="フローチャート: 判断 582">
          <a:extLst>
            <a:ext uri="{FF2B5EF4-FFF2-40B4-BE49-F238E27FC236}">
              <a16:creationId xmlns:a16="http://schemas.microsoft.com/office/drawing/2014/main" id="{97148E6F-E97A-4E04-B4C5-4E909929A200}"/>
            </a:ext>
          </a:extLst>
        </xdr:cNvPr>
        <xdr:cNvSpPr/>
      </xdr:nvSpPr>
      <xdr:spPr>
        <a:xfrm>
          <a:off x="13652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584" name="フローチャート: 判断 583">
          <a:extLst>
            <a:ext uri="{FF2B5EF4-FFF2-40B4-BE49-F238E27FC236}">
              <a16:creationId xmlns:a16="http://schemas.microsoft.com/office/drawing/2014/main" id="{8FDE4640-AAAF-473E-B77C-046881E83471}"/>
            </a:ext>
          </a:extLst>
        </xdr:cNvPr>
        <xdr:cNvSpPr/>
      </xdr:nvSpPr>
      <xdr:spPr>
        <a:xfrm>
          <a:off x="1276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5E8A7426-00DA-4194-9A8B-4F7335CA8A7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F1D2B69-6BF9-448E-AE21-4679AA09676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66E78B64-CC1B-4FE8-8A27-98D36C1B1E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22D9F1E8-FB64-4BDA-8ABF-9937E4822F5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1CFBE69A-CDE2-416E-B661-33918D1FDB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65405</xdr:rowOff>
    </xdr:from>
    <xdr:to>
      <xdr:col>85</xdr:col>
      <xdr:colOff>177800</xdr:colOff>
      <xdr:row>108</xdr:row>
      <xdr:rowOff>167005</xdr:rowOff>
    </xdr:to>
    <xdr:sp macro="" textlink="">
      <xdr:nvSpPr>
        <xdr:cNvPr id="590" name="楕円 589">
          <a:extLst>
            <a:ext uri="{FF2B5EF4-FFF2-40B4-BE49-F238E27FC236}">
              <a16:creationId xmlns:a16="http://schemas.microsoft.com/office/drawing/2014/main" id="{404D527A-4161-42FD-AA38-3BBE6CE973A6}"/>
            </a:ext>
          </a:extLst>
        </xdr:cNvPr>
        <xdr:cNvSpPr/>
      </xdr:nvSpPr>
      <xdr:spPr>
        <a:xfrm>
          <a:off x="16268700" y="1858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151782</xdr:rowOff>
    </xdr:from>
    <xdr:ext cx="405111" cy="259045"/>
    <xdr:sp macro="" textlink="">
      <xdr:nvSpPr>
        <xdr:cNvPr id="591" name="【公民館】&#10;有形固定資産減価償却率該当値テキスト">
          <a:extLst>
            <a:ext uri="{FF2B5EF4-FFF2-40B4-BE49-F238E27FC236}">
              <a16:creationId xmlns:a16="http://schemas.microsoft.com/office/drawing/2014/main" id="{400D5C8E-8931-4F59-AF30-401C07398080}"/>
            </a:ext>
          </a:extLst>
        </xdr:cNvPr>
        <xdr:cNvSpPr txBox="1"/>
      </xdr:nvSpPr>
      <xdr:spPr>
        <a:xfrm>
          <a:off x="16357600" y="18496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27305</xdr:rowOff>
    </xdr:from>
    <xdr:to>
      <xdr:col>81</xdr:col>
      <xdr:colOff>101600</xdr:colOff>
      <xdr:row>107</xdr:row>
      <xdr:rowOff>128905</xdr:rowOff>
    </xdr:to>
    <xdr:sp macro="" textlink="">
      <xdr:nvSpPr>
        <xdr:cNvPr id="592" name="楕円 591">
          <a:extLst>
            <a:ext uri="{FF2B5EF4-FFF2-40B4-BE49-F238E27FC236}">
              <a16:creationId xmlns:a16="http://schemas.microsoft.com/office/drawing/2014/main" id="{017C126A-06C5-4E0D-9AF5-A121AA2E7180}"/>
            </a:ext>
          </a:extLst>
        </xdr:cNvPr>
        <xdr:cNvSpPr/>
      </xdr:nvSpPr>
      <xdr:spPr>
        <a:xfrm>
          <a:off x="15430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78105</xdr:rowOff>
    </xdr:from>
    <xdr:to>
      <xdr:col>85</xdr:col>
      <xdr:colOff>127000</xdr:colOff>
      <xdr:row>108</xdr:row>
      <xdr:rowOff>116205</xdr:rowOff>
    </xdr:to>
    <xdr:cxnSp macro="">
      <xdr:nvCxnSpPr>
        <xdr:cNvPr id="593" name="直線コネクタ 592">
          <a:extLst>
            <a:ext uri="{FF2B5EF4-FFF2-40B4-BE49-F238E27FC236}">
              <a16:creationId xmlns:a16="http://schemas.microsoft.com/office/drawing/2014/main" id="{077C77AF-EBCA-46C5-8243-581DE44EAD60}"/>
            </a:ext>
          </a:extLst>
        </xdr:cNvPr>
        <xdr:cNvCxnSpPr/>
      </xdr:nvCxnSpPr>
      <xdr:spPr>
        <a:xfrm>
          <a:off x="15481300" y="18423255"/>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17780</xdr:rowOff>
    </xdr:from>
    <xdr:to>
      <xdr:col>76</xdr:col>
      <xdr:colOff>165100</xdr:colOff>
      <xdr:row>107</xdr:row>
      <xdr:rowOff>119380</xdr:rowOff>
    </xdr:to>
    <xdr:sp macro="" textlink="">
      <xdr:nvSpPr>
        <xdr:cNvPr id="594" name="楕円 593">
          <a:extLst>
            <a:ext uri="{FF2B5EF4-FFF2-40B4-BE49-F238E27FC236}">
              <a16:creationId xmlns:a16="http://schemas.microsoft.com/office/drawing/2014/main" id="{BCE50290-0FB3-41F2-B66E-D2A1472978A3}"/>
            </a:ext>
          </a:extLst>
        </xdr:cNvPr>
        <xdr:cNvSpPr/>
      </xdr:nvSpPr>
      <xdr:spPr>
        <a:xfrm>
          <a:off x="14541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68580</xdr:rowOff>
    </xdr:from>
    <xdr:to>
      <xdr:col>81</xdr:col>
      <xdr:colOff>50800</xdr:colOff>
      <xdr:row>107</xdr:row>
      <xdr:rowOff>78105</xdr:rowOff>
    </xdr:to>
    <xdr:cxnSp macro="">
      <xdr:nvCxnSpPr>
        <xdr:cNvPr id="595" name="直線コネクタ 594">
          <a:extLst>
            <a:ext uri="{FF2B5EF4-FFF2-40B4-BE49-F238E27FC236}">
              <a16:creationId xmlns:a16="http://schemas.microsoft.com/office/drawing/2014/main" id="{9EBC69B8-6153-41DC-890E-41A4790DBB81}"/>
            </a:ext>
          </a:extLst>
        </xdr:cNvPr>
        <xdr:cNvCxnSpPr/>
      </xdr:nvCxnSpPr>
      <xdr:spPr>
        <a:xfrm>
          <a:off x="14592300" y="184137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158750</xdr:rowOff>
    </xdr:from>
    <xdr:to>
      <xdr:col>72</xdr:col>
      <xdr:colOff>38100</xdr:colOff>
      <xdr:row>107</xdr:row>
      <xdr:rowOff>88900</xdr:rowOff>
    </xdr:to>
    <xdr:sp macro="" textlink="">
      <xdr:nvSpPr>
        <xdr:cNvPr id="596" name="楕円 595">
          <a:extLst>
            <a:ext uri="{FF2B5EF4-FFF2-40B4-BE49-F238E27FC236}">
              <a16:creationId xmlns:a16="http://schemas.microsoft.com/office/drawing/2014/main" id="{E3166A7C-7488-41D4-A0FA-956E6CB77636}"/>
            </a:ext>
          </a:extLst>
        </xdr:cNvPr>
        <xdr:cNvSpPr/>
      </xdr:nvSpPr>
      <xdr:spPr>
        <a:xfrm>
          <a:off x="13652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38100</xdr:rowOff>
    </xdr:from>
    <xdr:to>
      <xdr:col>76</xdr:col>
      <xdr:colOff>114300</xdr:colOff>
      <xdr:row>107</xdr:row>
      <xdr:rowOff>68580</xdr:rowOff>
    </xdr:to>
    <xdr:cxnSp macro="">
      <xdr:nvCxnSpPr>
        <xdr:cNvPr id="597" name="直線コネクタ 596">
          <a:extLst>
            <a:ext uri="{FF2B5EF4-FFF2-40B4-BE49-F238E27FC236}">
              <a16:creationId xmlns:a16="http://schemas.microsoft.com/office/drawing/2014/main" id="{ACCBF4EE-29FB-45BE-A0CF-3D465745CEF3}"/>
            </a:ext>
          </a:extLst>
        </xdr:cNvPr>
        <xdr:cNvCxnSpPr/>
      </xdr:nvCxnSpPr>
      <xdr:spPr>
        <a:xfrm>
          <a:off x="13703300" y="18383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133986</xdr:rowOff>
    </xdr:from>
    <xdr:to>
      <xdr:col>67</xdr:col>
      <xdr:colOff>101600</xdr:colOff>
      <xdr:row>107</xdr:row>
      <xdr:rowOff>64136</xdr:rowOff>
    </xdr:to>
    <xdr:sp macro="" textlink="">
      <xdr:nvSpPr>
        <xdr:cNvPr id="598" name="楕円 597">
          <a:extLst>
            <a:ext uri="{FF2B5EF4-FFF2-40B4-BE49-F238E27FC236}">
              <a16:creationId xmlns:a16="http://schemas.microsoft.com/office/drawing/2014/main" id="{5D4497B6-CA81-462B-B35C-41E749B71DD8}"/>
            </a:ext>
          </a:extLst>
        </xdr:cNvPr>
        <xdr:cNvSpPr/>
      </xdr:nvSpPr>
      <xdr:spPr>
        <a:xfrm>
          <a:off x="12763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13336</xdr:rowOff>
    </xdr:from>
    <xdr:to>
      <xdr:col>71</xdr:col>
      <xdr:colOff>177800</xdr:colOff>
      <xdr:row>107</xdr:row>
      <xdr:rowOff>38100</xdr:rowOff>
    </xdr:to>
    <xdr:cxnSp macro="">
      <xdr:nvCxnSpPr>
        <xdr:cNvPr id="599" name="直線コネクタ 598">
          <a:extLst>
            <a:ext uri="{FF2B5EF4-FFF2-40B4-BE49-F238E27FC236}">
              <a16:creationId xmlns:a16="http://schemas.microsoft.com/office/drawing/2014/main" id="{5ED5797E-F299-49E4-8909-46688F7EE6FA}"/>
            </a:ext>
          </a:extLst>
        </xdr:cNvPr>
        <xdr:cNvCxnSpPr/>
      </xdr:nvCxnSpPr>
      <xdr:spPr>
        <a:xfrm>
          <a:off x="12814300" y="183584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00" name="n_1aveValue【公民館】&#10;有形固定資産減価償却率">
          <a:extLst>
            <a:ext uri="{FF2B5EF4-FFF2-40B4-BE49-F238E27FC236}">
              <a16:creationId xmlns:a16="http://schemas.microsoft.com/office/drawing/2014/main" id="{5CF261B5-C8D3-4526-A3DA-76C679C7089F}"/>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46372</xdr:rowOff>
    </xdr:from>
    <xdr:ext cx="405111" cy="259045"/>
    <xdr:sp macro="" textlink="">
      <xdr:nvSpPr>
        <xdr:cNvPr id="601" name="n_2aveValue【公民館】&#10;有形固定資産減価償却率">
          <a:extLst>
            <a:ext uri="{FF2B5EF4-FFF2-40B4-BE49-F238E27FC236}">
              <a16:creationId xmlns:a16="http://schemas.microsoft.com/office/drawing/2014/main" id="{382ED7E5-B3D5-4659-8D93-B5F83A8D967A}"/>
            </a:ext>
          </a:extLst>
        </xdr:cNvPr>
        <xdr:cNvSpPr txBox="1"/>
      </xdr:nvSpPr>
      <xdr:spPr>
        <a:xfrm>
          <a:off x="143897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158766</xdr:rowOff>
    </xdr:from>
    <xdr:ext cx="405111" cy="259045"/>
    <xdr:sp macro="" textlink="">
      <xdr:nvSpPr>
        <xdr:cNvPr id="602" name="n_3aveValue【公民館】&#10;有形固定資産減価償却率">
          <a:extLst>
            <a:ext uri="{FF2B5EF4-FFF2-40B4-BE49-F238E27FC236}">
              <a16:creationId xmlns:a16="http://schemas.microsoft.com/office/drawing/2014/main" id="{9BDCA03C-2821-415E-A455-492C2C623593}"/>
            </a:ext>
          </a:extLst>
        </xdr:cNvPr>
        <xdr:cNvSpPr txBox="1"/>
      </xdr:nvSpPr>
      <xdr:spPr>
        <a:xfrm>
          <a:off x="13500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80663</xdr:rowOff>
    </xdr:from>
    <xdr:ext cx="405111" cy="259045"/>
    <xdr:sp macro="" textlink="">
      <xdr:nvSpPr>
        <xdr:cNvPr id="603" name="n_4aveValue【公民館】&#10;有形固定資産減価償却率">
          <a:extLst>
            <a:ext uri="{FF2B5EF4-FFF2-40B4-BE49-F238E27FC236}">
              <a16:creationId xmlns:a16="http://schemas.microsoft.com/office/drawing/2014/main" id="{16599B02-AF8E-4174-A3C8-4A5592C842F9}"/>
            </a:ext>
          </a:extLst>
        </xdr:cNvPr>
        <xdr:cNvSpPr txBox="1"/>
      </xdr:nvSpPr>
      <xdr:spPr>
        <a:xfrm>
          <a:off x="12611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120032</xdr:rowOff>
    </xdr:from>
    <xdr:ext cx="405111" cy="259045"/>
    <xdr:sp macro="" textlink="">
      <xdr:nvSpPr>
        <xdr:cNvPr id="604" name="n_1mainValue【公民館】&#10;有形固定資産減価償却率">
          <a:extLst>
            <a:ext uri="{FF2B5EF4-FFF2-40B4-BE49-F238E27FC236}">
              <a16:creationId xmlns:a16="http://schemas.microsoft.com/office/drawing/2014/main" id="{D8D81C83-50EF-4C7C-A261-8201F63169A5}"/>
            </a:ext>
          </a:extLst>
        </xdr:cNvPr>
        <xdr:cNvSpPr txBox="1"/>
      </xdr:nvSpPr>
      <xdr:spPr>
        <a:xfrm>
          <a:off x="152660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110507</xdr:rowOff>
    </xdr:from>
    <xdr:ext cx="405111" cy="259045"/>
    <xdr:sp macro="" textlink="">
      <xdr:nvSpPr>
        <xdr:cNvPr id="605" name="n_2mainValue【公民館】&#10;有形固定資産減価償却率">
          <a:extLst>
            <a:ext uri="{FF2B5EF4-FFF2-40B4-BE49-F238E27FC236}">
              <a16:creationId xmlns:a16="http://schemas.microsoft.com/office/drawing/2014/main" id="{47125921-01BF-4997-A2D5-1C041606F7F2}"/>
            </a:ext>
          </a:extLst>
        </xdr:cNvPr>
        <xdr:cNvSpPr txBox="1"/>
      </xdr:nvSpPr>
      <xdr:spPr>
        <a:xfrm>
          <a:off x="143897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80027</xdr:rowOff>
    </xdr:from>
    <xdr:ext cx="405111" cy="259045"/>
    <xdr:sp macro="" textlink="">
      <xdr:nvSpPr>
        <xdr:cNvPr id="606" name="n_3mainValue【公民館】&#10;有形固定資産減価償却率">
          <a:extLst>
            <a:ext uri="{FF2B5EF4-FFF2-40B4-BE49-F238E27FC236}">
              <a16:creationId xmlns:a16="http://schemas.microsoft.com/office/drawing/2014/main" id="{A628FC68-0E4C-4597-996D-59AD977C2CCA}"/>
            </a:ext>
          </a:extLst>
        </xdr:cNvPr>
        <xdr:cNvSpPr txBox="1"/>
      </xdr:nvSpPr>
      <xdr:spPr>
        <a:xfrm>
          <a:off x="13500744"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55263</xdr:rowOff>
    </xdr:from>
    <xdr:ext cx="405111" cy="259045"/>
    <xdr:sp macro="" textlink="">
      <xdr:nvSpPr>
        <xdr:cNvPr id="607" name="n_4mainValue【公民館】&#10;有形固定資産減価償却率">
          <a:extLst>
            <a:ext uri="{FF2B5EF4-FFF2-40B4-BE49-F238E27FC236}">
              <a16:creationId xmlns:a16="http://schemas.microsoft.com/office/drawing/2014/main" id="{73FF477F-6455-4635-B25E-FF95F8B0C2AC}"/>
            </a:ext>
          </a:extLst>
        </xdr:cNvPr>
        <xdr:cNvSpPr txBox="1"/>
      </xdr:nvSpPr>
      <xdr:spPr>
        <a:xfrm>
          <a:off x="126117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8" name="正方形/長方形 607">
          <a:extLst>
            <a:ext uri="{FF2B5EF4-FFF2-40B4-BE49-F238E27FC236}">
              <a16:creationId xmlns:a16="http://schemas.microsoft.com/office/drawing/2014/main" id="{A4EF77C3-EB01-4528-88B8-D40F2057622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9" name="正方形/長方形 608">
          <a:extLst>
            <a:ext uri="{FF2B5EF4-FFF2-40B4-BE49-F238E27FC236}">
              <a16:creationId xmlns:a16="http://schemas.microsoft.com/office/drawing/2014/main" id="{C2715CCC-CCB9-4C9E-B767-D9A86EEA6E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0" name="正方形/長方形 609">
          <a:extLst>
            <a:ext uri="{FF2B5EF4-FFF2-40B4-BE49-F238E27FC236}">
              <a16:creationId xmlns:a16="http://schemas.microsoft.com/office/drawing/2014/main" id="{D90E1C90-969A-45F5-9CC3-66709797239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1" name="正方形/長方形 610">
          <a:extLst>
            <a:ext uri="{FF2B5EF4-FFF2-40B4-BE49-F238E27FC236}">
              <a16:creationId xmlns:a16="http://schemas.microsoft.com/office/drawing/2014/main" id="{9BA98DEC-D78A-44F6-B977-31F4B09A8D9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2" name="正方形/長方形 611">
          <a:extLst>
            <a:ext uri="{FF2B5EF4-FFF2-40B4-BE49-F238E27FC236}">
              <a16:creationId xmlns:a16="http://schemas.microsoft.com/office/drawing/2014/main" id="{DEA59313-0E66-4F04-AE77-4502792A17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3" name="正方形/長方形 612">
          <a:extLst>
            <a:ext uri="{FF2B5EF4-FFF2-40B4-BE49-F238E27FC236}">
              <a16:creationId xmlns:a16="http://schemas.microsoft.com/office/drawing/2014/main" id="{66351F18-8E9F-405B-AB15-55597BA090A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4" name="正方形/長方形 613">
          <a:extLst>
            <a:ext uri="{FF2B5EF4-FFF2-40B4-BE49-F238E27FC236}">
              <a16:creationId xmlns:a16="http://schemas.microsoft.com/office/drawing/2014/main" id="{8C82C186-153B-4559-A554-7A84895D65E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5" name="正方形/長方形 614">
          <a:extLst>
            <a:ext uri="{FF2B5EF4-FFF2-40B4-BE49-F238E27FC236}">
              <a16:creationId xmlns:a16="http://schemas.microsoft.com/office/drawing/2014/main" id="{033C1703-A743-48F1-A127-D91E56705D3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6" name="テキスト ボックス 615">
          <a:extLst>
            <a:ext uri="{FF2B5EF4-FFF2-40B4-BE49-F238E27FC236}">
              <a16:creationId xmlns:a16="http://schemas.microsoft.com/office/drawing/2014/main" id="{7A063150-2CC4-4035-BD7F-E0E0AB03B22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7" name="直線コネクタ 616">
          <a:extLst>
            <a:ext uri="{FF2B5EF4-FFF2-40B4-BE49-F238E27FC236}">
              <a16:creationId xmlns:a16="http://schemas.microsoft.com/office/drawing/2014/main" id="{6AAF1719-9171-4BCF-809D-0188580804F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8" name="直線コネクタ 617">
          <a:extLst>
            <a:ext uri="{FF2B5EF4-FFF2-40B4-BE49-F238E27FC236}">
              <a16:creationId xmlns:a16="http://schemas.microsoft.com/office/drawing/2014/main" id="{5C6C171D-6973-4172-99E1-1221B96F2AD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9" name="テキスト ボックス 618">
          <a:extLst>
            <a:ext uri="{FF2B5EF4-FFF2-40B4-BE49-F238E27FC236}">
              <a16:creationId xmlns:a16="http://schemas.microsoft.com/office/drawing/2014/main" id="{BBA6B789-3E12-4D74-96A9-ECE35A913AF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0" name="直線コネクタ 619">
          <a:extLst>
            <a:ext uri="{FF2B5EF4-FFF2-40B4-BE49-F238E27FC236}">
              <a16:creationId xmlns:a16="http://schemas.microsoft.com/office/drawing/2014/main" id="{3D60211C-BB4C-4090-B587-0498EA75BEE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1" name="テキスト ボックス 620">
          <a:extLst>
            <a:ext uri="{FF2B5EF4-FFF2-40B4-BE49-F238E27FC236}">
              <a16:creationId xmlns:a16="http://schemas.microsoft.com/office/drawing/2014/main" id="{8C48DA24-4210-4551-9411-21B766F9A70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2" name="直線コネクタ 621">
          <a:extLst>
            <a:ext uri="{FF2B5EF4-FFF2-40B4-BE49-F238E27FC236}">
              <a16:creationId xmlns:a16="http://schemas.microsoft.com/office/drawing/2014/main" id="{99B584F5-A274-4E34-8AB8-8402BFE577C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3" name="テキスト ボックス 622">
          <a:extLst>
            <a:ext uri="{FF2B5EF4-FFF2-40B4-BE49-F238E27FC236}">
              <a16:creationId xmlns:a16="http://schemas.microsoft.com/office/drawing/2014/main" id="{84B42927-DBA5-4BB9-9A46-DF788FDC569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4" name="直線コネクタ 623">
          <a:extLst>
            <a:ext uri="{FF2B5EF4-FFF2-40B4-BE49-F238E27FC236}">
              <a16:creationId xmlns:a16="http://schemas.microsoft.com/office/drawing/2014/main" id="{3B83D33C-B011-43A0-A42D-4B9275D0B95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5" name="テキスト ボックス 624">
          <a:extLst>
            <a:ext uri="{FF2B5EF4-FFF2-40B4-BE49-F238E27FC236}">
              <a16:creationId xmlns:a16="http://schemas.microsoft.com/office/drawing/2014/main" id="{A93B1707-A5BE-47A5-A3C5-FAD751C4B33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6" name="直線コネクタ 625">
          <a:extLst>
            <a:ext uri="{FF2B5EF4-FFF2-40B4-BE49-F238E27FC236}">
              <a16:creationId xmlns:a16="http://schemas.microsoft.com/office/drawing/2014/main" id="{4E1F3657-D7B8-4F1A-A6FA-CB6CB822CFB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7" name="テキスト ボックス 626">
          <a:extLst>
            <a:ext uri="{FF2B5EF4-FFF2-40B4-BE49-F238E27FC236}">
              <a16:creationId xmlns:a16="http://schemas.microsoft.com/office/drawing/2014/main" id="{45785D9F-7B1A-437E-BCE2-38C7B4228F5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8" name="直線コネクタ 627">
          <a:extLst>
            <a:ext uri="{FF2B5EF4-FFF2-40B4-BE49-F238E27FC236}">
              <a16:creationId xmlns:a16="http://schemas.microsoft.com/office/drawing/2014/main" id="{2001255E-69D2-4077-AB7A-0E7D311686A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9" name="テキスト ボックス 628">
          <a:extLst>
            <a:ext uri="{FF2B5EF4-FFF2-40B4-BE49-F238E27FC236}">
              <a16:creationId xmlns:a16="http://schemas.microsoft.com/office/drawing/2014/main" id="{664B65BD-2279-46A7-9248-A36F7DE49B9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0" name="【公民館】&#10;一人当たり面積グラフ枠">
          <a:extLst>
            <a:ext uri="{FF2B5EF4-FFF2-40B4-BE49-F238E27FC236}">
              <a16:creationId xmlns:a16="http://schemas.microsoft.com/office/drawing/2014/main" id="{1AA5A943-0737-490B-A81B-C91B5CAD12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631" name="直線コネクタ 630">
          <a:extLst>
            <a:ext uri="{FF2B5EF4-FFF2-40B4-BE49-F238E27FC236}">
              <a16:creationId xmlns:a16="http://schemas.microsoft.com/office/drawing/2014/main" id="{8A4EB0CE-1505-497C-AF7B-288657F18C6A}"/>
            </a:ext>
          </a:extLst>
        </xdr:cNvPr>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632" name="【公民館】&#10;一人当たり面積最小値テキスト">
          <a:extLst>
            <a:ext uri="{FF2B5EF4-FFF2-40B4-BE49-F238E27FC236}">
              <a16:creationId xmlns:a16="http://schemas.microsoft.com/office/drawing/2014/main" id="{890953D5-7833-44CA-931C-D8955BB8371E}"/>
            </a:ext>
          </a:extLst>
        </xdr:cNvPr>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633" name="直線コネクタ 632">
          <a:extLst>
            <a:ext uri="{FF2B5EF4-FFF2-40B4-BE49-F238E27FC236}">
              <a16:creationId xmlns:a16="http://schemas.microsoft.com/office/drawing/2014/main" id="{77CA15CF-0BBC-4A29-BE17-17B921F4EDB8}"/>
            </a:ext>
          </a:extLst>
        </xdr:cNvPr>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634" name="【公民館】&#10;一人当たり面積最大値テキスト">
          <a:extLst>
            <a:ext uri="{FF2B5EF4-FFF2-40B4-BE49-F238E27FC236}">
              <a16:creationId xmlns:a16="http://schemas.microsoft.com/office/drawing/2014/main" id="{54203681-AB37-4E9C-8F29-5D929EDF6DDD}"/>
            </a:ext>
          </a:extLst>
        </xdr:cNvPr>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635" name="直線コネクタ 634">
          <a:extLst>
            <a:ext uri="{FF2B5EF4-FFF2-40B4-BE49-F238E27FC236}">
              <a16:creationId xmlns:a16="http://schemas.microsoft.com/office/drawing/2014/main" id="{6680BB37-34A8-48FF-86B2-C8C3478E06AA}"/>
            </a:ext>
          </a:extLst>
        </xdr:cNvPr>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115840</xdr:rowOff>
    </xdr:from>
    <xdr:ext cx="469744" cy="259045"/>
    <xdr:sp macro="" textlink="">
      <xdr:nvSpPr>
        <xdr:cNvPr id="636" name="【公民館】&#10;一人当たり面積平均値テキスト">
          <a:extLst>
            <a:ext uri="{FF2B5EF4-FFF2-40B4-BE49-F238E27FC236}">
              <a16:creationId xmlns:a16="http://schemas.microsoft.com/office/drawing/2014/main" id="{EBA80054-A0C1-4444-888C-E75B19C025B4}"/>
            </a:ext>
          </a:extLst>
        </xdr:cNvPr>
        <xdr:cNvSpPr txBox="1"/>
      </xdr:nvSpPr>
      <xdr:spPr>
        <a:xfrm>
          <a:off x="22199600" y="18289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637" name="フローチャート: 判断 636">
          <a:extLst>
            <a:ext uri="{FF2B5EF4-FFF2-40B4-BE49-F238E27FC236}">
              <a16:creationId xmlns:a16="http://schemas.microsoft.com/office/drawing/2014/main" id="{89F3B8B9-AA0B-4075-93B4-EE94894F5070}"/>
            </a:ext>
          </a:extLst>
        </xdr:cNvPr>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638" name="フローチャート: 判断 637">
          <a:extLst>
            <a:ext uri="{FF2B5EF4-FFF2-40B4-BE49-F238E27FC236}">
              <a16:creationId xmlns:a16="http://schemas.microsoft.com/office/drawing/2014/main" id="{630E48CF-DAD4-4F90-BEE3-DBBBF39A6E91}"/>
            </a:ext>
          </a:extLst>
        </xdr:cNvPr>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639" name="フローチャート: 判断 638">
          <a:extLst>
            <a:ext uri="{FF2B5EF4-FFF2-40B4-BE49-F238E27FC236}">
              <a16:creationId xmlns:a16="http://schemas.microsoft.com/office/drawing/2014/main" id="{869656B1-922B-4FE3-B438-29E644048B17}"/>
            </a:ext>
          </a:extLst>
        </xdr:cNvPr>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640" name="フローチャート: 判断 639">
          <a:extLst>
            <a:ext uri="{FF2B5EF4-FFF2-40B4-BE49-F238E27FC236}">
              <a16:creationId xmlns:a16="http://schemas.microsoft.com/office/drawing/2014/main" id="{767BB187-92DD-4505-8B4E-4A278C85D4B0}"/>
            </a:ext>
          </a:extLst>
        </xdr:cNvPr>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641" name="フローチャート: 判断 640">
          <a:extLst>
            <a:ext uri="{FF2B5EF4-FFF2-40B4-BE49-F238E27FC236}">
              <a16:creationId xmlns:a16="http://schemas.microsoft.com/office/drawing/2014/main" id="{3AD1F243-951A-495F-98AA-A4557761EE5A}"/>
            </a:ext>
          </a:extLst>
        </xdr:cNvPr>
        <xdr:cNvSpPr/>
      </xdr:nvSpPr>
      <xdr:spPr>
        <a:xfrm>
          <a:off x="18605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185C6335-31D6-4EB9-9E6E-CBCA82EDBD6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C1D948B4-665A-4FE6-B0A4-D89DBC248CF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BF05337A-C5E5-4BE2-BFDE-1AFCAF8DC5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BDB2F05B-2DBF-4FC2-AD0C-88D358914A8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F7C5BF53-52CB-4763-8702-1F1B7F36C97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110744</xdr:rowOff>
    </xdr:from>
    <xdr:to>
      <xdr:col>116</xdr:col>
      <xdr:colOff>114300</xdr:colOff>
      <xdr:row>104</xdr:row>
      <xdr:rowOff>40894</xdr:rowOff>
    </xdr:to>
    <xdr:sp macro="" textlink="">
      <xdr:nvSpPr>
        <xdr:cNvPr id="647" name="楕円 646">
          <a:extLst>
            <a:ext uri="{FF2B5EF4-FFF2-40B4-BE49-F238E27FC236}">
              <a16:creationId xmlns:a16="http://schemas.microsoft.com/office/drawing/2014/main" id="{57CD5C25-68F8-4276-98F3-E9B774589BC1}"/>
            </a:ext>
          </a:extLst>
        </xdr:cNvPr>
        <xdr:cNvSpPr/>
      </xdr:nvSpPr>
      <xdr:spPr>
        <a:xfrm>
          <a:off x="22110700" y="177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133621</xdr:rowOff>
    </xdr:from>
    <xdr:ext cx="469744" cy="259045"/>
    <xdr:sp macro="" textlink="">
      <xdr:nvSpPr>
        <xdr:cNvPr id="648" name="【公民館】&#10;一人当たり面積該当値テキスト">
          <a:extLst>
            <a:ext uri="{FF2B5EF4-FFF2-40B4-BE49-F238E27FC236}">
              <a16:creationId xmlns:a16="http://schemas.microsoft.com/office/drawing/2014/main" id="{50B7CF42-21C5-42A7-A2A9-36ED92E71090}"/>
            </a:ext>
          </a:extLst>
        </xdr:cNvPr>
        <xdr:cNvSpPr txBox="1"/>
      </xdr:nvSpPr>
      <xdr:spPr>
        <a:xfrm>
          <a:off x="22199600" y="1762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157226</xdr:rowOff>
    </xdr:from>
    <xdr:to>
      <xdr:col>112</xdr:col>
      <xdr:colOff>38100</xdr:colOff>
      <xdr:row>108</xdr:row>
      <xdr:rowOff>87376</xdr:rowOff>
    </xdr:to>
    <xdr:sp macro="" textlink="">
      <xdr:nvSpPr>
        <xdr:cNvPr id="649" name="楕円 648">
          <a:extLst>
            <a:ext uri="{FF2B5EF4-FFF2-40B4-BE49-F238E27FC236}">
              <a16:creationId xmlns:a16="http://schemas.microsoft.com/office/drawing/2014/main" id="{860A0075-22B9-45C6-9CB3-C5CB485059B1}"/>
            </a:ext>
          </a:extLst>
        </xdr:cNvPr>
        <xdr:cNvSpPr/>
      </xdr:nvSpPr>
      <xdr:spPr>
        <a:xfrm>
          <a:off x="21272500" y="185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161544</xdr:rowOff>
    </xdr:from>
    <xdr:to>
      <xdr:col>116</xdr:col>
      <xdr:colOff>63500</xdr:colOff>
      <xdr:row>108</xdr:row>
      <xdr:rowOff>36576</xdr:rowOff>
    </xdr:to>
    <xdr:cxnSp macro="">
      <xdr:nvCxnSpPr>
        <xdr:cNvPr id="650" name="直線コネクタ 649">
          <a:extLst>
            <a:ext uri="{FF2B5EF4-FFF2-40B4-BE49-F238E27FC236}">
              <a16:creationId xmlns:a16="http://schemas.microsoft.com/office/drawing/2014/main" id="{6F8B1A3C-3504-499D-9F71-64CF636AE600}"/>
            </a:ext>
          </a:extLst>
        </xdr:cNvPr>
        <xdr:cNvCxnSpPr/>
      </xdr:nvCxnSpPr>
      <xdr:spPr>
        <a:xfrm flipV="1">
          <a:off x="21323300" y="17820894"/>
          <a:ext cx="838200" cy="7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159513</xdr:rowOff>
    </xdr:from>
    <xdr:to>
      <xdr:col>107</xdr:col>
      <xdr:colOff>101600</xdr:colOff>
      <xdr:row>108</xdr:row>
      <xdr:rowOff>89663</xdr:rowOff>
    </xdr:to>
    <xdr:sp macro="" textlink="">
      <xdr:nvSpPr>
        <xdr:cNvPr id="651" name="楕円 650">
          <a:extLst>
            <a:ext uri="{FF2B5EF4-FFF2-40B4-BE49-F238E27FC236}">
              <a16:creationId xmlns:a16="http://schemas.microsoft.com/office/drawing/2014/main" id="{BEDE4A87-AC8D-4562-845C-B53606B0DEEE}"/>
            </a:ext>
          </a:extLst>
        </xdr:cNvPr>
        <xdr:cNvSpPr/>
      </xdr:nvSpPr>
      <xdr:spPr>
        <a:xfrm>
          <a:off x="20383500" y="185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36576</xdr:rowOff>
    </xdr:from>
    <xdr:to>
      <xdr:col>111</xdr:col>
      <xdr:colOff>177800</xdr:colOff>
      <xdr:row>108</xdr:row>
      <xdr:rowOff>38863</xdr:rowOff>
    </xdr:to>
    <xdr:cxnSp macro="">
      <xdr:nvCxnSpPr>
        <xdr:cNvPr id="652" name="直線コネクタ 651">
          <a:extLst>
            <a:ext uri="{FF2B5EF4-FFF2-40B4-BE49-F238E27FC236}">
              <a16:creationId xmlns:a16="http://schemas.microsoft.com/office/drawing/2014/main" id="{BB84EBE4-443E-46AD-8B0B-75D204640821}"/>
            </a:ext>
          </a:extLst>
        </xdr:cNvPr>
        <xdr:cNvCxnSpPr/>
      </xdr:nvCxnSpPr>
      <xdr:spPr>
        <a:xfrm flipV="1">
          <a:off x="20434300" y="185531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161798</xdr:rowOff>
    </xdr:from>
    <xdr:to>
      <xdr:col>102</xdr:col>
      <xdr:colOff>165100</xdr:colOff>
      <xdr:row>108</xdr:row>
      <xdr:rowOff>91948</xdr:rowOff>
    </xdr:to>
    <xdr:sp macro="" textlink="">
      <xdr:nvSpPr>
        <xdr:cNvPr id="653" name="楕円 652">
          <a:extLst>
            <a:ext uri="{FF2B5EF4-FFF2-40B4-BE49-F238E27FC236}">
              <a16:creationId xmlns:a16="http://schemas.microsoft.com/office/drawing/2014/main" id="{708D83F5-78DE-4BD6-9C97-5ED0571CD74B}"/>
            </a:ext>
          </a:extLst>
        </xdr:cNvPr>
        <xdr:cNvSpPr/>
      </xdr:nvSpPr>
      <xdr:spPr>
        <a:xfrm>
          <a:off x="19494500" y="185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38863</xdr:rowOff>
    </xdr:from>
    <xdr:to>
      <xdr:col>107</xdr:col>
      <xdr:colOff>50800</xdr:colOff>
      <xdr:row>108</xdr:row>
      <xdr:rowOff>41148</xdr:rowOff>
    </xdr:to>
    <xdr:cxnSp macro="">
      <xdr:nvCxnSpPr>
        <xdr:cNvPr id="654" name="直線コネクタ 653">
          <a:extLst>
            <a:ext uri="{FF2B5EF4-FFF2-40B4-BE49-F238E27FC236}">
              <a16:creationId xmlns:a16="http://schemas.microsoft.com/office/drawing/2014/main" id="{4F97BD7E-B339-44BB-8219-91DF9FCE2A26}"/>
            </a:ext>
          </a:extLst>
        </xdr:cNvPr>
        <xdr:cNvCxnSpPr/>
      </xdr:nvCxnSpPr>
      <xdr:spPr>
        <a:xfrm flipV="1">
          <a:off x="19545300" y="185554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163322</xdr:rowOff>
    </xdr:from>
    <xdr:to>
      <xdr:col>98</xdr:col>
      <xdr:colOff>38100</xdr:colOff>
      <xdr:row>108</xdr:row>
      <xdr:rowOff>93472</xdr:rowOff>
    </xdr:to>
    <xdr:sp macro="" textlink="">
      <xdr:nvSpPr>
        <xdr:cNvPr id="655" name="楕円 654">
          <a:extLst>
            <a:ext uri="{FF2B5EF4-FFF2-40B4-BE49-F238E27FC236}">
              <a16:creationId xmlns:a16="http://schemas.microsoft.com/office/drawing/2014/main" id="{6EC0297D-3BAB-4913-A3EC-1F7B10A1EE9F}"/>
            </a:ext>
          </a:extLst>
        </xdr:cNvPr>
        <xdr:cNvSpPr/>
      </xdr:nvSpPr>
      <xdr:spPr>
        <a:xfrm>
          <a:off x="18605500" y="185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41148</xdr:rowOff>
    </xdr:from>
    <xdr:to>
      <xdr:col>102</xdr:col>
      <xdr:colOff>114300</xdr:colOff>
      <xdr:row>108</xdr:row>
      <xdr:rowOff>42672</xdr:rowOff>
    </xdr:to>
    <xdr:cxnSp macro="">
      <xdr:nvCxnSpPr>
        <xdr:cNvPr id="656" name="直線コネクタ 655">
          <a:extLst>
            <a:ext uri="{FF2B5EF4-FFF2-40B4-BE49-F238E27FC236}">
              <a16:creationId xmlns:a16="http://schemas.microsoft.com/office/drawing/2014/main" id="{0005B4BB-909F-4628-A6E5-DE4A7A6138B3}"/>
            </a:ext>
          </a:extLst>
        </xdr:cNvPr>
        <xdr:cNvCxnSpPr/>
      </xdr:nvCxnSpPr>
      <xdr:spPr>
        <a:xfrm flipV="1">
          <a:off x="18656300" y="1855774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116095</xdr:rowOff>
    </xdr:from>
    <xdr:ext cx="469744" cy="259045"/>
    <xdr:sp macro="" textlink="">
      <xdr:nvSpPr>
        <xdr:cNvPr id="657" name="n_1aveValue【公民館】&#10;一人当たり面積">
          <a:extLst>
            <a:ext uri="{FF2B5EF4-FFF2-40B4-BE49-F238E27FC236}">
              <a16:creationId xmlns:a16="http://schemas.microsoft.com/office/drawing/2014/main" id="{D54CE22D-7608-4FF6-A61A-BD9AC258CA40}"/>
            </a:ext>
          </a:extLst>
        </xdr:cNvPr>
        <xdr:cNvSpPr txBox="1"/>
      </xdr:nvSpPr>
      <xdr:spPr>
        <a:xfrm>
          <a:off x="210757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126001</xdr:rowOff>
    </xdr:from>
    <xdr:ext cx="469744" cy="259045"/>
    <xdr:sp macro="" textlink="">
      <xdr:nvSpPr>
        <xdr:cNvPr id="658" name="n_2aveValue【公民館】&#10;一人当たり面積">
          <a:extLst>
            <a:ext uri="{FF2B5EF4-FFF2-40B4-BE49-F238E27FC236}">
              <a16:creationId xmlns:a16="http://schemas.microsoft.com/office/drawing/2014/main" id="{29945A9A-3CFE-4F36-902E-F09DB319FE9F}"/>
            </a:ext>
          </a:extLst>
        </xdr:cNvPr>
        <xdr:cNvSpPr txBox="1"/>
      </xdr:nvSpPr>
      <xdr:spPr>
        <a:xfrm>
          <a:off x="201994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127525</xdr:rowOff>
    </xdr:from>
    <xdr:ext cx="469744" cy="259045"/>
    <xdr:sp macro="" textlink="">
      <xdr:nvSpPr>
        <xdr:cNvPr id="659" name="n_3aveValue【公民館】&#10;一人当たり面積">
          <a:extLst>
            <a:ext uri="{FF2B5EF4-FFF2-40B4-BE49-F238E27FC236}">
              <a16:creationId xmlns:a16="http://schemas.microsoft.com/office/drawing/2014/main" id="{8156ECEB-0452-4B3C-AE64-C397F4EBE905}"/>
            </a:ext>
          </a:extLst>
        </xdr:cNvPr>
        <xdr:cNvSpPr txBox="1"/>
      </xdr:nvSpPr>
      <xdr:spPr>
        <a:xfrm>
          <a:off x="19310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130573</xdr:rowOff>
    </xdr:from>
    <xdr:ext cx="469744" cy="259045"/>
    <xdr:sp macro="" textlink="">
      <xdr:nvSpPr>
        <xdr:cNvPr id="660" name="n_4aveValue【公民館】&#10;一人当たり面積">
          <a:extLst>
            <a:ext uri="{FF2B5EF4-FFF2-40B4-BE49-F238E27FC236}">
              <a16:creationId xmlns:a16="http://schemas.microsoft.com/office/drawing/2014/main" id="{98D4640F-C476-48C8-9692-845107C94B6C}"/>
            </a:ext>
          </a:extLst>
        </xdr:cNvPr>
        <xdr:cNvSpPr txBox="1"/>
      </xdr:nvSpPr>
      <xdr:spPr>
        <a:xfrm>
          <a:off x="18421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78503</xdr:rowOff>
    </xdr:from>
    <xdr:ext cx="469744" cy="259045"/>
    <xdr:sp macro="" textlink="">
      <xdr:nvSpPr>
        <xdr:cNvPr id="661" name="n_1mainValue【公民館】&#10;一人当たり面積">
          <a:extLst>
            <a:ext uri="{FF2B5EF4-FFF2-40B4-BE49-F238E27FC236}">
              <a16:creationId xmlns:a16="http://schemas.microsoft.com/office/drawing/2014/main" id="{531E3F1D-A391-4376-8D0B-B71B60DF793C}"/>
            </a:ext>
          </a:extLst>
        </xdr:cNvPr>
        <xdr:cNvSpPr txBox="1"/>
      </xdr:nvSpPr>
      <xdr:spPr>
        <a:xfrm>
          <a:off x="21075727" y="1859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80790</xdr:rowOff>
    </xdr:from>
    <xdr:ext cx="469744" cy="259045"/>
    <xdr:sp macro="" textlink="">
      <xdr:nvSpPr>
        <xdr:cNvPr id="662" name="n_2mainValue【公民館】&#10;一人当たり面積">
          <a:extLst>
            <a:ext uri="{FF2B5EF4-FFF2-40B4-BE49-F238E27FC236}">
              <a16:creationId xmlns:a16="http://schemas.microsoft.com/office/drawing/2014/main" id="{86F309B2-2A6F-4299-87C8-BED457C89129}"/>
            </a:ext>
          </a:extLst>
        </xdr:cNvPr>
        <xdr:cNvSpPr txBox="1"/>
      </xdr:nvSpPr>
      <xdr:spPr>
        <a:xfrm>
          <a:off x="20199427"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83075</xdr:rowOff>
    </xdr:from>
    <xdr:ext cx="469744" cy="259045"/>
    <xdr:sp macro="" textlink="">
      <xdr:nvSpPr>
        <xdr:cNvPr id="663" name="n_3mainValue【公民館】&#10;一人当たり面積">
          <a:extLst>
            <a:ext uri="{FF2B5EF4-FFF2-40B4-BE49-F238E27FC236}">
              <a16:creationId xmlns:a16="http://schemas.microsoft.com/office/drawing/2014/main" id="{3A72AC82-A647-4839-A2FE-0BCA99DD3DBA}"/>
            </a:ext>
          </a:extLst>
        </xdr:cNvPr>
        <xdr:cNvSpPr txBox="1"/>
      </xdr:nvSpPr>
      <xdr:spPr>
        <a:xfrm>
          <a:off x="19310427"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84599</xdr:rowOff>
    </xdr:from>
    <xdr:ext cx="469744" cy="259045"/>
    <xdr:sp macro="" textlink="">
      <xdr:nvSpPr>
        <xdr:cNvPr id="664" name="n_4mainValue【公民館】&#10;一人当たり面積">
          <a:extLst>
            <a:ext uri="{FF2B5EF4-FFF2-40B4-BE49-F238E27FC236}">
              <a16:creationId xmlns:a16="http://schemas.microsoft.com/office/drawing/2014/main" id="{6F72DF5C-71BE-4061-AA72-EF3B79EBD40E}"/>
            </a:ext>
          </a:extLst>
        </xdr:cNvPr>
        <xdr:cNvSpPr txBox="1"/>
      </xdr:nvSpPr>
      <xdr:spPr>
        <a:xfrm>
          <a:off x="18421427"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5" name="正方形/長方形 664">
          <a:extLst>
            <a:ext uri="{FF2B5EF4-FFF2-40B4-BE49-F238E27FC236}">
              <a16:creationId xmlns:a16="http://schemas.microsoft.com/office/drawing/2014/main" id="{07829665-5E0A-434E-A0A8-6EAF41EAF34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6" name="正方形/長方形 665">
          <a:extLst>
            <a:ext uri="{FF2B5EF4-FFF2-40B4-BE49-F238E27FC236}">
              <a16:creationId xmlns:a16="http://schemas.microsoft.com/office/drawing/2014/main" id="{097D30C3-89B3-48A4-9D61-E6E74611333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7" name="テキスト ボックス 666">
          <a:extLst>
            <a:ext uri="{FF2B5EF4-FFF2-40B4-BE49-F238E27FC236}">
              <a16:creationId xmlns:a16="http://schemas.microsoft.com/office/drawing/2014/main" id="{3F3C29E6-C694-4FCC-9A18-551356B736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橋りょう、公民館である。対して、特に低くなっている施設は学校施設である。有形固定資産減価償却率は全体的に上昇傾向にあるが、学校施設については、令和元年度に板柳中学校が完成したため、有形固定資産減価償却率が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ついては、令和２年度に舗装の個別施設計画を策定しており、随時補修を行うなど、老朽化対策に取り組んでいくこととしている。なお、令和４年度から本年度における減価償却率の大幅な変動については、県道の寄贈や道路の減価償却累計額の修正があったためである。また、橋りょうについては、平成２４年度に長寿命化修繕計画を策定しており、同計画に基づき、予防保全による長寿命化に努めている。公民館においては、築３０年以上経過しているので、今後公共施設等総合管理計画に基づき、老朽化対策に取り組んで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C72B17-E335-4BEE-AD7F-80032521B4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6817ACF-D2B1-49F1-80F1-266412FB5E1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C8E47E3-E8E8-4A3B-8BC1-FA226A7499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3FD92F1-C1F7-44CB-92E9-6123611DB16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B55964-D159-42A7-9F2A-02848BB2A6B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94182F-E2B6-4EF3-9F3A-7CD568AFDC2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722915-A0CA-4853-93D7-B552BE413A4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39D91C-A5AC-4099-889D-2572DAE930A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6918C1-BF14-4C59-BB57-839B23731D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EAB15C7-F061-4869-8D6D-0F95894D45B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12,445
12,408
41.88
7,504,694
6,949,007
540,287
4,268,062
5,847,066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42573BD-9C02-4575-9703-18CD1205CB7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8EBCA6-A01A-4C6B-BD12-A8B7329EA68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F0C6AA-63BB-4276-BC29-A78F548D706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15127D-AB71-48B1-A958-39E7FCE4C34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9EAB229-949C-45D2-8EC7-1B23EBAA0B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27CE804-EC60-4F70-8D0A-3B9A84DA8C5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52CBBE4-B71D-4707-A8BB-48CBC82667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A3BDD8C-2CBE-4E71-9B4B-AF843A41C9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69ED854-EF2F-4890-813C-4D6D5949F86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8CE06CD-C36B-4E77-A07E-C4BD4D17957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15304F-A18D-413E-935E-D5B4212AE52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A707E85-35F0-43F6-BEAF-D78FD0A8AAC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AA4F38-3D28-46DA-B58B-7BBDFA0B3A1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8FF3884-511A-465C-8416-D6710A8B713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2BF445-E156-44C4-B32F-DA9E91B2CFE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EF1E6A-8B9E-4392-A732-CE1AB650C09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3E79EE1-7E17-49BE-ADDF-44B9EDE8257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88BA9B-2C43-4B45-A91F-B62D68D237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CA11DB2-FD29-4CE9-B4DE-3013A934DE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5F0659E-7D09-465A-B655-1B060AA93B5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45C4F3-4F26-41E9-90C7-05D670EB26F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20D9F2-E96E-45BE-8ED3-741D9BFADC7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E49E6F8-B6D5-4E03-AF16-5708CAC6B90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AA24313-D982-4118-AE86-F85AF69F15E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FFD4F5-CC1A-4417-ACC0-E71386B3D70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E2AF1AD-E280-4624-A461-E753EC5BD5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71B967-A091-41D0-89D5-A420BE50F89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DE97541-5411-4BEE-80E2-3B47C779FA1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57B2E7-CE96-46AD-BFD9-845AF497F5B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CDEF2B0-352A-46D5-B9CA-B3A5FDC5E44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F952FE7-3CB8-4EFB-ACD1-D337DB99080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5122CFB-FEF7-49CF-91D7-1C0B2043A72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29F1D42-AB8A-43D2-9274-AEB44D2208F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8E8EAE8-6D27-4FC9-99EB-8C831574DC5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81C4B97-D62E-48A4-9122-B75F980CCBD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141870A-8DC5-417D-BCC5-C542997C15E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5FE69F0-2D99-4FAD-9854-6D50255B189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B9E8035-7680-4B85-B81A-BCB515A10F6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888F61A-45AD-4B6D-A387-6936308E88E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9B72919-57B7-4B8B-8F84-C48BBF84FDA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3C8A9FA-ECD8-4593-8A7C-AF2AA281A68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7B0FA22-D845-4E7E-AB71-644E4F78A82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FF6A634-C023-45EF-A74B-96EE7A424CF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B997FF8-D518-4859-9160-1E42592C506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D458608-7015-48AF-80C6-F172F5E587F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B256B51A-78A6-4096-BF0A-6C84F899D6B2}"/>
            </a:ext>
          </a:extLst>
        </xdr:cNvPr>
        <xdr:cNvCxnSpPr/>
      </xdr:nvCxnSpPr>
      <xdr:spPr>
        <a:xfrm flipV="1">
          <a:off x="4634865" y="563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7165D927-A749-4855-9514-04AECA6983CF}"/>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CB7EABED-4753-4C43-9D03-6A6D9C07AD64}"/>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a:extLst>
            <a:ext uri="{FF2B5EF4-FFF2-40B4-BE49-F238E27FC236}">
              <a16:creationId xmlns:a16="http://schemas.microsoft.com/office/drawing/2014/main" id="{8F71E658-191E-449D-A220-CC65CAF03C05}"/>
            </a:ext>
          </a:extLst>
        </xdr:cNvPr>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a:extLst>
            <a:ext uri="{FF2B5EF4-FFF2-40B4-BE49-F238E27FC236}">
              <a16:creationId xmlns:a16="http://schemas.microsoft.com/office/drawing/2014/main" id="{ACD586C0-7D90-4A30-BEF0-BB0CD6451FA5}"/>
            </a:ext>
          </a:extLst>
        </xdr:cNvPr>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652</xdr:rowOff>
    </xdr:from>
    <xdr:ext cx="405111" cy="259045"/>
    <xdr:sp macro="" textlink="">
      <xdr:nvSpPr>
        <xdr:cNvPr id="62" name="【図書館】&#10;有形固定資産減価償却率平均値テキスト">
          <a:extLst>
            <a:ext uri="{FF2B5EF4-FFF2-40B4-BE49-F238E27FC236}">
              <a16:creationId xmlns:a16="http://schemas.microsoft.com/office/drawing/2014/main" id="{BED805C5-6A72-4739-B57A-CDED036F59FC}"/>
            </a:ext>
          </a:extLst>
        </xdr:cNvPr>
        <xdr:cNvSpPr txBox="1"/>
      </xdr:nvSpPr>
      <xdr:spPr>
        <a:xfrm>
          <a:off x="4673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a:extLst>
            <a:ext uri="{FF2B5EF4-FFF2-40B4-BE49-F238E27FC236}">
              <a16:creationId xmlns:a16="http://schemas.microsoft.com/office/drawing/2014/main" id="{DA407F4E-FEE1-4882-8BF7-0DD1F0DF7886}"/>
            </a:ext>
          </a:extLst>
        </xdr:cNvPr>
        <xdr:cNvSpPr/>
      </xdr:nvSpPr>
      <xdr:spPr>
        <a:xfrm>
          <a:off x="4584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a:extLst>
            <a:ext uri="{FF2B5EF4-FFF2-40B4-BE49-F238E27FC236}">
              <a16:creationId xmlns:a16="http://schemas.microsoft.com/office/drawing/2014/main" id="{D3E934FE-114F-4E37-837A-AA28748FBF12}"/>
            </a:ext>
          </a:extLst>
        </xdr:cNvPr>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a:extLst>
            <a:ext uri="{FF2B5EF4-FFF2-40B4-BE49-F238E27FC236}">
              <a16:creationId xmlns:a16="http://schemas.microsoft.com/office/drawing/2014/main" id="{0E6C1D96-F24E-4553-B48A-45A9A22EB3C3}"/>
            </a:ext>
          </a:extLst>
        </xdr:cNvPr>
        <xdr:cNvSpPr/>
      </xdr:nvSpPr>
      <xdr:spPr>
        <a:xfrm>
          <a:off x="2857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macro="" textlink="">
      <xdr:nvSpPr>
        <xdr:cNvPr id="66" name="フローチャート: 判断 65">
          <a:extLst>
            <a:ext uri="{FF2B5EF4-FFF2-40B4-BE49-F238E27FC236}">
              <a16:creationId xmlns:a16="http://schemas.microsoft.com/office/drawing/2014/main" id="{EDEF3DD6-EA15-4FC7-BCF6-2F590EC2C08E}"/>
            </a:ext>
          </a:extLst>
        </xdr:cNvPr>
        <xdr:cNvSpPr/>
      </xdr:nvSpPr>
      <xdr:spPr>
        <a:xfrm>
          <a:off x="1968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40640</xdr:rowOff>
    </xdr:from>
    <xdr:to>
      <xdr:col>6</xdr:col>
      <xdr:colOff>38100</xdr:colOff>
      <xdr:row>36</xdr:row>
      <xdr:rowOff>142240</xdr:rowOff>
    </xdr:to>
    <xdr:sp macro="" textlink="">
      <xdr:nvSpPr>
        <xdr:cNvPr id="67" name="フローチャート: 判断 66">
          <a:extLst>
            <a:ext uri="{FF2B5EF4-FFF2-40B4-BE49-F238E27FC236}">
              <a16:creationId xmlns:a16="http://schemas.microsoft.com/office/drawing/2014/main" id="{F41289A5-0B46-47A2-BEBF-BEFB98D5A0FE}"/>
            </a:ext>
          </a:extLst>
        </xdr:cNvPr>
        <xdr:cNvSpPr/>
      </xdr:nvSpPr>
      <xdr:spPr>
        <a:xfrm>
          <a:off x="1079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C9CCB02-2AD4-4E2A-B8DE-6F3FC4833FD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FDA9F8-11B0-4A1A-A3C3-62DB32485F9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87C035A-C5F9-4B63-8B40-92B0A876F09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FDCB492-F90A-4E2C-9BCB-6AB644EB113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1F12B62-B81A-4282-8A5F-0F4256E28C7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158750</xdr:rowOff>
    </xdr:from>
    <xdr:to>
      <xdr:col>24</xdr:col>
      <xdr:colOff>114300</xdr:colOff>
      <xdr:row>42</xdr:row>
      <xdr:rowOff>88900</xdr:rowOff>
    </xdr:to>
    <xdr:sp macro="" textlink="">
      <xdr:nvSpPr>
        <xdr:cNvPr id="73" name="楕円 72">
          <a:extLst>
            <a:ext uri="{FF2B5EF4-FFF2-40B4-BE49-F238E27FC236}">
              <a16:creationId xmlns:a16="http://schemas.microsoft.com/office/drawing/2014/main" id="{5D4457BF-5EA6-4FA8-BC0D-2869BE352B65}"/>
            </a:ext>
          </a:extLst>
        </xdr:cNvPr>
        <xdr:cNvSpPr/>
      </xdr:nvSpPr>
      <xdr:spPr>
        <a:xfrm>
          <a:off x="4584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73677</xdr:rowOff>
    </xdr:from>
    <xdr:ext cx="469744" cy="259045"/>
    <xdr:sp macro="" textlink="">
      <xdr:nvSpPr>
        <xdr:cNvPr id="74" name="【図書館】&#10;有形固定資産減価償却率該当値テキスト">
          <a:extLst>
            <a:ext uri="{FF2B5EF4-FFF2-40B4-BE49-F238E27FC236}">
              <a16:creationId xmlns:a16="http://schemas.microsoft.com/office/drawing/2014/main" id="{251EB54E-0B3E-4BE7-8F22-A701206670D4}"/>
            </a:ext>
          </a:extLst>
        </xdr:cNvPr>
        <xdr:cNvSpPr txBox="1"/>
      </xdr:nvSpPr>
      <xdr:spPr>
        <a:xfrm>
          <a:off x="4673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158750</xdr:rowOff>
    </xdr:from>
    <xdr:to>
      <xdr:col>20</xdr:col>
      <xdr:colOff>38100</xdr:colOff>
      <xdr:row>42</xdr:row>
      <xdr:rowOff>88900</xdr:rowOff>
    </xdr:to>
    <xdr:sp macro="" textlink="">
      <xdr:nvSpPr>
        <xdr:cNvPr id="75" name="楕円 74">
          <a:extLst>
            <a:ext uri="{FF2B5EF4-FFF2-40B4-BE49-F238E27FC236}">
              <a16:creationId xmlns:a16="http://schemas.microsoft.com/office/drawing/2014/main" id="{9D27B3C3-A7E3-4A65-91EE-5A863264E348}"/>
            </a:ext>
          </a:extLst>
        </xdr:cNvPr>
        <xdr:cNvSpPr/>
      </xdr:nvSpPr>
      <xdr:spPr>
        <a:xfrm>
          <a:off x="3746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38100</xdr:rowOff>
    </xdr:from>
    <xdr:to>
      <xdr:col>24</xdr:col>
      <xdr:colOff>63500</xdr:colOff>
      <xdr:row>42</xdr:row>
      <xdr:rowOff>38100</xdr:rowOff>
    </xdr:to>
    <xdr:cxnSp macro="">
      <xdr:nvCxnSpPr>
        <xdr:cNvPr id="76" name="直線コネクタ 75">
          <a:extLst>
            <a:ext uri="{FF2B5EF4-FFF2-40B4-BE49-F238E27FC236}">
              <a16:creationId xmlns:a16="http://schemas.microsoft.com/office/drawing/2014/main" id="{FD743A1F-517A-414C-B226-9DA6D06B1279}"/>
            </a:ext>
          </a:extLst>
        </xdr:cNvPr>
        <xdr:cNvCxnSpPr/>
      </xdr:nvCxnSpPr>
      <xdr:spPr>
        <a:xfrm>
          <a:off x="3797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158750</xdr:rowOff>
    </xdr:from>
    <xdr:to>
      <xdr:col>15</xdr:col>
      <xdr:colOff>101600</xdr:colOff>
      <xdr:row>42</xdr:row>
      <xdr:rowOff>88900</xdr:rowOff>
    </xdr:to>
    <xdr:sp macro="" textlink="">
      <xdr:nvSpPr>
        <xdr:cNvPr id="77" name="楕円 76">
          <a:extLst>
            <a:ext uri="{FF2B5EF4-FFF2-40B4-BE49-F238E27FC236}">
              <a16:creationId xmlns:a16="http://schemas.microsoft.com/office/drawing/2014/main" id="{34D95D4F-330E-4C3B-8471-B8F99B697001}"/>
            </a:ext>
          </a:extLst>
        </xdr:cNvPr>
        <xdr:cNvSpPr/>
      </xdr:nvSpPr>
      <xdr:spPr>
        <a:xfrm>
          <a:off x="2857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38100</xdr:rowOff>
    </xdr:from>
    <xdr:to>
      <xdr:col>19</xdr:col>
      <xdr:colOff>177800</xdr:colOff>
      <xdr:row>42</xdr:row>
      <xdr:rowOff>38100</xdr:rowOff>
    </xdr:to>
    <xdr:cxnSp macro="">
      <xdr:nvCxnSpPr>
        <xdr:cNvPr id="78" name="直線コネクタ 77">
          <a:extLst>
            <a:ext uri="{FF2B5EF4-FFF2-40B4-BE49-F238E27FC236}">
              <a16:creationId xmlns:a16="http://schemas.microsoft.com/office/drawing/2014/main" id="{E3508A4D-71C1-4551-91D7-57D82A848E68}"/>
            </a:ext>
          </a:extLst>
        </xdr:cNvPr>
        <xdr:cNvCxnSpPr/>
      </xdr:nvCxnSpPr>
      <xdr:spPr>
        <a:xfrm>
          <a:off x="2908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158750</xdr:rowOff>
    </xdr:from>
    <xdr:to>
      <xdr:col>10</xdr:col>
      <xdr:colOff>165100</xdr:colOff>
      <xdr:row>42</xdr:row>
      <xdr:rowOff>88900</xdr:rowOff>
    </xdr:to>
    <xdr:sp macro="" textlink="">
      <xdr:nvSpPr>
        <xdr:cNvPr id="79" name="楕円 78">
          <a:extLst>
            <a:ext uri="{FF2B5EF4-FFF2-40B4-BE49-F238E27FC236}">
              <a16:creationId xmlns:a16="http://schemas.microsoft.com/office/drawing/2014/main" id="{A251F5EF-485F-4D70-8915-FE685662626B}"/>
            </a:ext>
          </a:extLst>
        </xdr:cNvPr>
        <xdr:cNvSpPr/>
      </xdr:nvSpPr>
      <xdr:spPr>
        <a:xfrm>
          <a:off x="1968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38100</xdr:rowOff>
    </xdr:from>
    <xdr:to>
      <xdr:col>15</xdr:col>
      <xdr:colOff>50800</xdr:colOff>
      <xdr:row>42</xdr:row>
      <xdr:rowOff>38100</xdr:rowOff>
    </xdr:to>
    <xdr:cxnSp macro="">
      <xdr:nvCxnSpPr>
        <xdr:cNvPr id="80" name="直線コネクタ 79">
          <a:extLst>
            <a:ext uri="{FF2B5EF4-FFF2-40B4-BE49-F238E27FC236}">
              <a16:creationId xmlns:a16="http://schemas.microsoft.com/office/drawing/2014/main" id="{78D3B2DA-7633-4452-989F-FA9A2BB29794}"/>
            </a:ext>
          </a:extLst>
        </xdr:cNvPr>
        <xdr:cNvCxnSpPr/>
      </xdr:nvCxnSpPr>
      <xdr:spPr>
        <a:xfrm>
          <a:off x="2019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158750</xdr:rowOff>
    </xdr:from>
    <xdr:to>
      <xdr:col>6</xdr:col>
      <xdr:colOff>38100</xdr:colOff>
      <xdr:row>42</xdr:row>
      <xdr:rowOff>88900</xdr:rowOff>
    </xdr:to>
    <xdr:sp macro="" textlink="">
      <xdr:nvSpPr>
        <xdr:cNvPr id="81" name="楕円 80">
          <a:extLst>
            <a:ext uri="{FF2B5EF4-FFF2-40B4-BE49-F238E27FC236}">
              <a16:creationId xmlns:a16="http://schemas.microsoft.com/office/drawing/2014/main" id="{CFFCE4A1-C355-4B2F-818D-EBA985828B05}"/>
            </a:ext>
          </a:extLst>
        </xdr:cNvPr>
        <xdr:cNvSpPr/>
      </xdr:nvSpPr>
      <xdr:spPr>
        <a:xfrm>
          <a:off x="1079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38100</xdr:rowOff>
    </xdr:from>
    <xdr:to>
      <xdr:col>10</xdr:col>
      <xdr:colOff>114300</xdr:colOff>
      <xdr:row>42</xdr:row>
      <xdr:rowOff>38100</xdr:rowOff>
    </xdr:to>
    <xdr:cxnSp macro="">
      <xdr:nvCxnSpPr>
        <xdr:cNvPr id="82" name="直線コネクタ 81">
          <a:extLst>
            <a:ext uri="{FF2B5EF4-FFF2-40B4-BE49-F238E27FC236}">
              <a16:creationId xmlns:a16="http://schemas.microsoft.com/office/drawing/2014/main" id="{A118EB74-847D-4721-9E81-DE1DD3AF12B7}"/>
            </a:ext>
          </a:extLst>
        </xdr:cNvPr>
        <xdr:cNvCxnSpPr/>
      </xdr:nvCxnSpPr>
      <xdr:spPr>
        <a:xfrm>
          <a:off x="1130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3" name="n_1aveValue【図書館】&#10;有形固定資産減価償却率">
          <a:extLst>
            <a:ext uri="{FF2B5EF4-FFF2-40B4-BE49-F238E27FC236}">
              <a16:creationId xmlns:a16="http://schemas.microsoft.com/office/drawing/2014/main" id="{0A6418E4-82A7-4C18-8A03-896094281DFF}"/>
            </a:ext>
          </a:extLst>
        </xdr:cNvPr>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4" name="n_2aveValue【図書館】&#10;有形固定資産減価償却率">
          <a:extLst>
            <a:ext uri="{FF2B5EF4-FFF2-40B4-BE49-F238E27FC236}">
              <a16:creationId xmlns:a16="http://schemas.microsoft.com/office/drawing/2014/main" id="{7C8C9109-F3A5-424D-B864-960ACEB5E90D}"/>
            </a:ext>
          </a:extLst>
        </xdr:cNvPr>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5" name="n_3aveValue【図書館】&#10;有形固定資産減価償却率">
          <a:extLst>
            <a:ext uri="{FF2B5EF4-FFF2-40B4-BE49-F238E27FC236}">
              <a16:creationId xmlns:a16="http://schemas.microsoft.com/office/drawing/2014/main" id="{F260D026-B520-456A-A042-76D4FEFC4D10}"/>
            </a:ext>
          </a:extLst>
        </xdr:cNvPr>
        <xdr:cNvSpPr txBox="1"/>
      </xdr:nvSpPr>
      <xdr:spPr>
        <a:xfrm>
          <a:off x="1816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158767</xdr:rowOff>
    </xdr:from>
    <xdr:ext cx="405111" cy="259045"/>
    <xdr:sp macro="" textlink="">
      <xdr:nvSpPr>
        <xdr:cNvPr id="86" name="n_4aveValue【図書館】&#10;有形固定資産減価償却率">
          <a:extLst>
            <a:ext uri="{FF2B5EF4-FFF2-40B4-BE49-F238E27FC236}">
              <a16:creationId xmlns:a16="http://schemas.microsoft.com/office/drawing/2014/main" id="{32CED2CD-5078-466F-B13E-401628801BF1}"/>
            </a:ext>
          </a:extLst>
        </xdr:cNvPr>
        <xdr:cNvSpPr txBox="1"/>
      </xdr:nvSpPr>
      <xdr:spPr>
        <a:xfrm>
          <a:off x="927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80027</xdr:rowOff>
    </xdr:from>
    <xdr:ext cx="469744" cy="259045"/>
    <xdr:sp macro="" textlink="">
      <xdr:nvSpPr>
        <xdr:cNvPr id="87" name="n_1mainValue【図書館】&#10;有形固定資産減価償却率">
          <a:extLst>
            <a:ext uri="{FF2B5EF4-FFF2-40B4-BE49-F238E27FC236}">
              <a16:creationId xmlns:a16="http://schemas.microsoft.com/office/drawing/2014/main" id="{5486F110-BD29-4006-854D-41D89534D7D8}"/>
            </a:ext>
          </a:extLst>
        </xdr:cNvPr>
        <xdr:cNvSpPr txBox="1"/>
      </xdr:nvSpPr>
      <xdr:spPr>
        <a:xfrm>
          <a:off x="3549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80027</xdr:rowOff>
    </xdr:from>
    <xdr:ext cx="469744" cy="259045"/>
    <xdr:sp macro="" textlink="">
      <xdr:nvSpPr>
        <xdr:cNvPr id="88" name="n_2mainValue【図書館】&#10;有形固定資産減価償却率">
          <a:extLst>
            <a:ext uri="{FF2B5EF4-FFF2-40B4-BE49-F238E27FC236}">
              <a16:creationId xmlns:a16="http://schemas.microsoft.com/office/drawing/2014/main" id="{B4A495C1-776D-4935-ADB6-902ACF972C3B}"/>
            </a:ext>
          </a:extLst>
        </xdr:cNvPr>
        <xdr:cNvSpPr txBox="1"/>
      </xdr:nvSpPr>
      <xdr:spPr>
        <a:xfrm>
          <a:off x="2673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80027</xdr:rowOff>
    </xdr:from>
    <xdr:ext cx="469744" cy="259045"/>
    <xdr:sp macro="" textlink="">
      <xdr:nvSpPr>
        <xdr:cNvPr id="89" name="n_3mainValue【図書館】&#10;有形固定資産減価償却率">
          <a:extLst>
            <a:ext uri="{FF2B5EF4-FFF2-40B4-BE49-F238E27FC236}">
              <a16:creationId xmlns:a16="http://schemas.microsoft.com/office/drawing/2014/main" id="{F463006D-AD50-4790-872E-34F7FB5C3CDE}"/>
            </a:ext>
          </a:extLst>
        </xdr:cNvPr>
        <xdr:cNvSpPr txBox="1"/>
      </xdr:nvSpPr>
      <xdr:spPr>
        <a:xfrm>
          <a:off x="1784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80027</xdr:rowOff>
    </xdr:from>
    <xdr:ext cx="469744" cy="259045"/>
    <xdr:sp macro="" textlink="">
      <xdr:nvSpPr>
        <xdr:cNvPr id="90" name="n_4mainValue【図書館】&#10;有形固定資産減価償却率">
          <a:extLst>
            <a:ext uri="{FF2B5EF4-FFF2-40B4-BE49-F238E27FC236}">
              <a16:creationId xmlns:a16="http://schemas.microsoft.com/office/drawing/2014/main" id="{6EE5B727-019D-4677-93E2-EB3D45C7B3DE}"/>
            </a:ext>
          </a:extLst>
        </xdr:cNvPr>
        <xdr:cNvSpPr txBox="1"/>
      </xdr:nvSpPr>
      <xdr:spPr>
        <a:xfrm>
          <a:off x="895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469C201-4C64-4B86-BD25-A657A6B284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4CFF73B-6535-4244-862F-7E6F157C25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6A32227-23B3-4BF3-83E0-BC1085E8714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E728A0B-6085-4430-84D0-FB97F909CBA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6FECEB7-BB2C-4A7E-873F-43D080B5A8A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BC0C565-ABE6-4A97-AF93-7A0348883DF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CA221D8-2762-46BC-A396-5402B6CC50D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399E521-67BB-4F1E-9E5E-98BFC37A037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8FE5CD5-F216-471A-AAC1-0889A8E9F16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A73A61-EAAB-4E74-B93C-941D6418651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8288BFD-9970-4D01-8C5F-3F904BD57BF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AD74F71-4AF8-46AB-BCC0-9E6D14223F65}"/>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954E2B2-C3AB-4F49-945E-8EF2A636C52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93BD864-98D0-4036-B31C-48E73C0BAED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E98AAF5-2A46-4872-AA09-109DA8E29E14}"/>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EC4A3DF1-0613-4AD8-913E-692061F47326}"/>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C7A164BD-B5CE-46EC-B568-B312CCD7DE3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5028EAF0-9D94-4030-9E61-EAC559C2ED1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B075CEF-4EAA-4E2B-94F9-7DF8EB9AE50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5A79C890-DB8B-475E-9B51-794B6DD10DE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314930A8-C7D4-420D-83DA-96F6D8E8AC5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DEF9E1BC-A752-447B-97A0-A0201E3C5BE4}"/>
            </a:ext>
          </a:extLst>
        </xdr:cNvPr>
        <xdr:cNvCxnSpPr/>
      </xdr:nvCxnSpPr>
      <xdr:spPr>
        <a:xfrm flipV="1">
          <a:off x="10476865" y="5832348"/>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4AB0B87A-F490-41DB-9FA7-B7A9F29A2A10}"/>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62CD60B4-B432-44A7-96AA-DF636CBDE59C}"/>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5" name="【図書館】&#10;一人当たり面積最大値テキスト">
          <a:extLst>
            <a:ext uri="{FF2B5EF4-FFF2-40B4-BE49-F238E27FC236}">
              <a16:creationId xmlns:a16="http://schemas.microsoft.com/office/drawing/2014/main" id="{D07772ED-7393-4982-AC58-24F9D22F0C39}"/>
            </a:ext>
          </a:extLst>
        </xdr:cNvPr>
        <xdr:cNvSpPr txBox="1"/>
      </xdr:nvSpPr>
      <xdr:spPr>
        <a:xfrm>
          <a:off x="105156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a:extLst>
            <a:ext uri="{FF2B5EF4-FFF2-40B4-BE49-F238E27FC236}">
              <a16:creationId xmlns:a16="http://schemas.microsoft.com/office/drawing/2014/main" id="{6FF5BC25-F9C5-4359-9934-CC7BA603682E}"/>
            </a:ext>
          </a:extLst>
        </xdr:cNvPr>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9415</xdr:rowOff>
    </xdr:from>
    <xdr:ext cx="469744" cy="259045"/>
    <xdr:sp macro="" textlink="">
      <xdr:nvSpPr>
        <xdr:cNvPr id="117" name="【図書館】&#10;一人当たり面積平均値テキスト">
          <a:extLst>
            <a:ext uri="{FF2B5EF4-FFF2-40B4-BE49-F238E27FC236}">
              <a16:creationId xmlns:a16="http://schemas.microsoft.com/office/drawing/2014/main" id="{7D4880D1-75B9-4A46-9E60-94ED2274E514}"/>
            </a:ext>
          </a:extLst>
        </xdr:cNvPr>
        <xdr:cNvSpPr txBox="1"/>
      </xdr:nvSpPr>
      <xdr:spPr>
        <a:xfrm>
          <a:off x="10515600" y="652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8" name="フローチャート: 判断 117">
          <a:extLst>
            <a:ext uri="{FF2B5EF4-FFF2-40B4-BE49-F238E27FC236}">
              <a16:creationId xmlns:a16="http://schemas.microsoft.com/office/drawing/2014/main" id="{174D6A7C-53A7-4EFE-BBC0-11B8957641EC}"/>
            </a:ext>
          </a:extLst>
        </xdr:cNvPr>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a:extLst>
            <a:ext uri="{FF2B5EF4-FFF2-40B4-BE49-F238E27FC236}">
              <a16:creationId xmlns:a16="http://schemas.microsoft.com/office/drawing/2014/main" id="{0A50BD60-70BD-4108-89C6-4726A708F556}"/>
            </a:ext>
          </a:extLst>
        </xdr:cNvPr>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0" name="フローチャート: 判断 119">
          <a:extLst>
            <a:ext uri="{FF2B5EF4-FFF2-40B4-BE49-F238E27FC236}">
              <a16:creationId xmlns:a16="http://schemas.microsoft.com/office/drawing/2014/main" id="{4AF43095-F32A-4A12-8F54-1FDF3F2B98B5}"/>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1" name="フローチャート: 判断 120">
          <a:extLst>
            <a:ext uri="{FF2B5EF4-FFF2-40B4-BE49-F238E27FC236}">
              <a16:creationId xmlns:a16="http://schemas.microsoft.com/office/drawing/2014/main" id="{08FFB4A7-3D3E-4A4E-A37A-34C9EB090F6F}"/>
            </a:ext>
          </a:extLst>
        </xdr:cNvPr>
        <xdr:cNvSpPr/>
      </xdr:nvSpPr>
      <xdr:spPr>
        <a:xfrm>
          <a:off x="7810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2" name="フローチャート: 判断 121">
          <a:extLst>
            <a:ext uri="{FF2B5EF4-FFF2-40B4-BE49-F238E27FC236}">
              <a16:creationId xmlns:a16="http://schemas.microsoft.com/office/drawing/2014/main" id="{2C880F46-EBBC-4335-8F73-B28EE2F3B04B}"/>
            </a:ext>
          </a:extLst>
        </xdr:cNvPr>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AF99B3A-06B3-4331-8591-79B0D607A61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D31D082-D380-4102-A21D-6FF540B6675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7C44F4E-D93C-4871-BBEB-7029FE61AF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07B64DD-8992-4FCE-B1F8-A009FABB8DA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3196A0E-6B64-4BAD-8F6F-EB82C871B33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153416</xdr:rowOff>
    </xdr:from>
    <xdr:to>
      <xdr:col>55</xdr:col>
      <xdr:colOff>50800</xdr:colOff>
      <xdr:row>41</xdr:row>
      <xdr:rowOff>83566</xdr:rowOff>
    </xdr:to>
    <xdr:sp macro="" textlink="">
      <xdr:nvSpPr>
        <xdr:cNvPr id="128" name="楕円 127">
          <a:extLst>
            <a:ext uri="{FF2B5EF4-FFF2-40B4-BE49-F238E27FC236}">
              <a16:creationId xmlns:a16="http://schemas.microsoft.com/office/drawing/2014/main" id="{1C7AB375-7DEF-4A79-A7B2-A8B83D90AD78}"/>
            </a:ext>
          </a:extLst>
        </xdr:cNvPr>
        <xdr:cNvSpPr/>
      </xdr:nvSpPr>
      <xdr:spPr>
        <a:xfrm>
          <a:off x="10426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68343</xdr:rowOff>
    </xdr:from>
    <xdr:ext cx="469744" cy="259045"/>
    <xdr:sp macro="" textlink="">
      <xdr:nvSpPr>
        <xdr:cNvPr id="129" name="【図書館】&#10;一人当たり面積該当値テキスト">
          <a:extLst>
            <a:ext uri="{FF2B5EF4-FFF2-40B4-BE49-F238E27FC236}">
              <a16:creationId xmlns:a16="http://schemas.microsoft.com/office/drawing/2014/main" id="{42DAF2DD-7134-4C60-BD5C-47C307D3F1F1}"/>
            </a:ext>
          </a:extLst>
        </xdr:cNvPr>
        <xdr:cNvSpPr txBox="1"/>
      </xdr:nvSpPr>
      <xdr:spPr>
        <a:xfrm>
          <a:off x="105156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153416</xdr:rowOff>
    </xdr:from>
    <xdr:to>
      <xdr:col>50</xdr:col>
      <xdr:colOff>165100</xdr:colOff>
      <xdr:row>41</xdr:row>
      <xdr:rowOff>83566</xdr:rowOff>
    </xdr:to>
    <xdr:sp macro="" textlink="">
      <xdr:nvSpPr>
        <xdr:cNvPr id="130" name="楕円 129">
          <a:extLst>
            <a:ext uri="{FF2B5EF4-FFF2-40B4-BE49-F238E27FC236}">
              <a16:creationId xmlns:a16="http://schemas.microsoft.com/office/drawing/2014/main" id="{2C79F657-C494-4538-8617-04F93B889DDA}"/>
            </a:ext>
          </a:extLst>
        </xdr:cNvPr>
        <xdr:cNvSpPr/>
      </xdr:nvSpPr>
      <xdr:spPr>
        <a:xfrm>
          <a:off x="9588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32766</xdr:rowOff>
    </xdr:from>
    <xdr:to>
      <xdr:col>55</xdr:col>
      <xdr:colOff>0</xdr:colOff>
      <xdr:row>41</xdr:row>
      <xdr:rowOff>32766</xdr:rowOff>
    </xdr:to>
    <xdr:cxnSp macro="">
      <xdr:nvCxnSpPr>
        <xdr:cNvPr id="131" name="直線コネクタ 130">
          <a:extLst>
            <a:ext uri="{FF2B5EF4-FFF2-40B4-BE49-F238E27FC236}">
              <a16:creationId xmlns:a16="http://schemas.microsoft.com/office/drawing/2014/main" id="{6A21C3E7-460B-49DA-AD7D-4B6ACDD2989D}"/>
            </a:ext>
          </a:extLst>
        </xdr:cNvPr>
        <xdr:cNvCxnSpPr/>
      </xdr:nvCxnSpPr>
      <xdr:spPr>
        <a:xfrm>
          <a:off x="9639300" y="7062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153416</xdr:rowOff>
    </xdr:from>
    <xdr:to>
      <xdr:col>46</xdr:col>
      <xdr:colOff>38100</xdr:colOff>
      <xdr:row>41</xdr:row>
      <xdr:rowOff>83566</xdr:rowOff>
    </xdr:to>
    <xdr:sp macro="" textlink="">
      <xdr:nvSpPr>
        <xdr:cNvPr id="132" name="楕円 131">
          <a:extLst>
            <a:ext uri="{FF2B5EF4-FFF2-40B4-BE49-F238E27FC236}">
              <a16:creationId xmlns:a16="http://schemas.microsoft.com/office/drawing/2014/main" id="{0314ABA4-566E-4C09-A7DF-841DA7873B73}"/>
            </a:ext>
          </a:extLst>
        </xdr:cNvPr>
        <xdr:cNvSpPr/>
      </xdr:nvSpPr>
      <xdr:spPr>
        <a:xfrm>
          <a:off x="8699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32766</xdr:rowOff>
    </xdr:from>
    <xdr:to>
      <xdr:col>50</xdr:col>
      <xdr:colOff>114300</xdr:colOff>
      <xdr:row>41</xdr:row>
      <xdr:rowOff>32766</xdr:rowOff>
    </xdr:to>
    <xdr:cxnSp macro="">
      <xdr:nvCxnSpPr>
        <xdr:cNvPr id="133" name="直線コネクタ 132">
          <a:extLst>
            <a:ext uri="{FF2B5EF4-FFF2-40B4-BE49-F238E27FC236}">
              <a16:creationId xmlns:a16="http://schemas.microsoft.com/office/drawing/2014/main" id="{EF03F876-3C71-401E-808F-DC8EABEFFD42}"/>
            </a:ext>
          </a:extLst>
        </xdr:cNvPr>
        <xdr:cNvCxnSpPr/>
      </xdr:nvCxnSpPr>
      <xdr:spPr>
        <a:xfrm>
          <a:off x="8750300" y="7062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157988</xdr:rowOff>
    </xdr:from>
    <xdr:to>
      <xdr:col>41</xdr:col>
      <xdr:colOff>101600</xdr:colOff>
      <xdr:row>41</xdr:row>
      <xdr:rowOff>88138</xdr:rowOff>
    </xdr:to>
    <xdr:sp macro="" textlink="">
      <xdr:nvSpPr>
        <xdr:cNvPr id="134" name="楕円 133">
          <a:extLst>
            <a:ext uri="{FF2B5EF4-FFF2-40B4-BE49-F238E27FC236}">
              <a16:creationId xmlns:a16="http://schemas.microsoft.com/office/drawing/2014/main" id="{2C9BFDF4-F9AF-44F2-BF34-85208263DAF7}"/>
            </a:ext>
          </a:extLst>
        </xdr:cNvPr>
        <xdr:cNvSpPr/>
      </xdr:nvSpPr>
      <xdr:spPr>
        <a:xfrm>
          <a:off x="7810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32766</xdr:rowOff>
    </xdr:from>
    <xdr:to>
      <xdr:col>45</xdr:col>
      <xdr:colOff>177800</xdr:colOff>
      <xdr:row>41</xdr:row>
      <xdr:rowOff>37338</xdr:rowOff>
    </xdr:to>
    <xdr:cxnSp macro="">
      <xdr:nvCxnSpPr>
        <xdr:cNvPr id="135" name="直線コネクタ 134">
          <a:extLst>
            <a:ext uri="{FF2B5EF4-FFF2-40B4-BE49-F238E27FC236}">
              <a16:creationId xmlns:a16="http://schemas.microsoft.com/office/drawing/2014/main" id="{7AEB6D19-E498-46C9-BD07-E28DF364A6C3}"/>
            </a:ext>
          </a:extLst>
        </xdr:cNvPr>
        <xdr:cNvCxnSpPr/>
      </xdr:nvCxnSpPr>
      <xdr:spPr>
        <a:xfrm flipV="1">
          <a:off x="7861300" y="7062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157988</xdr:rowOff>
    </xdr:from>
    <xdr:to>
      <xdr:col>36</xdr:col>
      <xdr:colOff>165100</xdr:colOff>
      <xdr:row>41</xdr:row>
      <xdr:rowOff>88138</xdr:rowOff>
    </xdr:to>
    <xdr:sp macro="" textlink="">
      <xdr:nvSpPr>
        <xdr:cNvPr id="136" name="楕円 135">
          <a:extLst>
            <a:ext uri="{FF2B5EF4-FFF2-40B4-BE49-F238E27FC236}">
              <a16:creationId xmlns:a16="http://schemas.microsoft.com/office/drawing/2014/main" id="{0B232D53-9958-4AF8-A91A-F99EB0D802E6}"/>
            </a:ext>
          </a:extLst>
        </xdr:cNvPr>
        <xdr:cNvSpPr/>
      </xdr:nvSpPr>
      <xdr:spPr>
        <a:xfrm>
          <a:off x="6921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37338</xdr:rowOff>
    </xdr:from>
    <xdr:to>
      <xdr:col>41</xdr:col>
      <xdr:colOff>50800</xdr:colOff>
      <xdr:row>41</xdr:row>
      <xdr:rowOff>37338</xdr:rowOff>
    </xdr:to>
    <xdr:cxnSp macro="">
      <xdr:nvCxnSpPr>
        <xdr:cNvPr id="137" name="直線コネクタ 136">
          <a:extLst>
            <a:ext uri="{FF2B5EF4-FFF2-40B4-BE49-F238E27FC236}">
              <a16:creationId xmlns:a16="http://schemas.microsoft.com/office/drawing/2014/main" id="{CB3BCAE2-ED4B-4372-B280-A46D8DC27820}"/>
            </a:ext>
          </a:extLst>
        </xdr:cNvPr>
        <xdr:cNvCxnSpPr/>
      </xdr:nvCxnSpPr>
      <xdr:spPr>
        <a:xfrm>
          <a:off x="6972300" y="706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8" name="n_1aveValue【図書館】&#10;一人当たり面積">
          <a:extLst>
            <a:ext uri="{FF2B5EF4-FFF2-40B4-BE49-F238E27FC236}">
              <a16:creationId xmlns:a16="http://schemas.microsoft.com/office/drawing/2014/main" id="{3F3D57C6-5BDC-469E-9A31-C831080CE265}"/>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39" name="n_2aveValue【図書館】&#10;一人当たり面積">
          <a:extLst>
            <a:ext uri="{FF2B5EF4-FFF2-40B4-BE49-F238E27FC236}">
              <a16:creationId xmlns:a16="http://schemas.microsoft.com/office/drawing/2014/main" id="{83AEBB75-A229-49AA-837B-94B03EF88F8E}"/>
            </a:ext>
          </a:extLst>
        </xdr:cNvPr>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macro="" textlink="">
      <xdr:nvSpPr>
        <xdr:cNvPr id="140" name="n_3aveValue【図書館】&#10;一人当たり面積">
          <a:extLst>
            <a:ext uri="{FF2B5EF4-FFF2-40B4-BE49-F238E27FC236}">
              <a16:creationId xmlns:a16="http://schemas.microsoft.com/office/drawing/2014/main" id="{2CDBA724-8CB1-4DDE-8B30-692F12925FBC}"/>
            </a:ext>
          </a:extLst>
        </xdr:cNvPr>
        <xdr:cNvSpPr txBox="1"/>
      </xdr:nvSpPr>
      <xdr:spPr>
        <a:xfrm>
          <a:off x="7626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1" name="n_4aveValue【図書館】&#10;一人当たり面積">
          <a:extLst>
            <a:ext uri="{FF2B5EF4-FFF2-40B4-BE49-F238E27FC236}">
              <a16:creationId xmlns:a16="http://schemas.microsoft.com/office/drawing/2014/main" id="{0836A086-0BE1-46B1-8F2F-C12B7A101429}"/>
            </a:ext>
          </a:extLst>
        </xdr:cNvPr>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74693</xdr:rowOff>
    </xdr:from>
    <xdr:ext cx="469744" cy="259045"/>
    <xdr:sp macro="" textlink="">
      <xdr:nvSpPr>
        <xdr:cNvPr id="142" name="n_1mainValue【図書館】&#10;一人当たり面積">
          <a:extLst>
            <a:ext uri="{FF2B5EF4-FFF2-40B4-BE49-F238E27FC236}">
              <a16:creationId xmlns:a16="http://schemas.microsoft.com/office/drawing/2014/main" id="{600FE1F3-AC6A-427E-BF05-A75ADDEEE745}"/>
            </a:ext>
          </a:extLst>
        </xdr:cNvPr>
        <xdr:cNvSpPr txBox="1"/>
      </xdr:nvSpPr>
      <xdr:spPr>
        <a:xfrm>
          <a:off x="9391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74693</xdr:rowOff>
    </xdr:from>
    <xdr:ext cx="469744" cy="259045"/>
    <xdr:sp macro="" textlink="">
      <xdr:nvSpPr>
        <xdr:cNvPr id="143" name="n_2mainValue【図書館】&#10;一人当たり面積">
          <a:extLst>
            <a:ext uri="{FF2B5EF4-FFF2-40B4-BE49-F238E27FC236}">
              <a16:creationId xmlns:a16="http://schemas.microsoft.com/office/drawing/2014/main" id="{7E64904E-0044-4624-84EF-29F45F855F19}"/>
            </a:ext>
          </a:extLst>
        </xdr:cNvPr>
        <xdr:cNvSpPr txBox="1"/>
      </xdr:nvSpPr>
      <xdr:spPr>
        <a:xfrm>
          <a:off x="8515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79265</xdr:rowOff>
    </xdr:from>
    <xdr:ext cx="469744" cy="259045"/>
    <xdr:sp macro="" textlink="">
      <xdr:nvSpPr>
        <xdr:cNvPr id="144" name="n_3mainValue【図書館】&#10;一人当たり面積">
          <a:extLst>
            <a:ext uri="{FF2B5EF4-FFF2-40B4-BE49-F238E27FC236}">
              <a16:creationId xmlns:a16="http://schemas.microsoft.com/office/drawing/2014/main" id="{2022EB31-02DF-4551-AEE0-E5C7E73FAB30}"/>
            </a:ext>
          </a:extLst>
        </xdr:cNvPr>
        <xdr:cNvSpPr txBox="1"/>
      </xdr:nvSpPr>
      <xdr:spPr>
        <a:xfrm>
          <a:off x="7626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79265</xdr:rowOff>
    </xdr:from>
    <xdr:ext cx="469744" cy="259045"/>
    <xdr:sp macro="" textlink="">
      <xdr:nvSpPr>
        <xdr:cNvPr id="145" name="n_4mainValue【図書館】&#10;一人当たり面積">
          <a:extLst>
            <a:ext uri="{FF2B5EF4-FFF2-40B4-BE49-F238E27FC236}">
              <a16:creationId xmlns:a16="http://schemas.microsoft.com/office/drawing/2014/main" id="{280BD05F-29B5-4B25-8B4F-E91C031D9D55}"/>
            </a:ext>
          </a:extLst>
        </xdr:cNvPr>
        <xdr:cNvSpPr txBox="1"/>
      </xdr:nvSpPr>
      <xdr:spPr>
        <a:xfrm>
          <a:off x="6737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2C6D340-A982-413F-8F8D-9574957CE8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A052AE-179C-4FD5-BB35-FF642E79B50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17CEF10-3A43-4733-B0E0-4F8C407D94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9D88204-0BE6-487B-9A71-95292A6F7C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94BD72C-5410-4119-A7E7-B9D14F6DC1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79BB3DF-3809-43F0-B156-D246B317AFD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356670F-174E-4113-A4BE-9DF9A82129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30A307D-D143-47A5-9DF6-AC6C1097D8E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A4411DF-7770-4B58-BD18-CCC4D1434DF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98B40E0-B729-464B-8907-0E50941020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5372178-1F6D-41E9-A153-3F1253205DD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FB9B835-B74A-4AF4-A585-61F979E32A9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D91FC4C4-518A-4BFF-8B61-1C2C5BA2754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47C372B-D7A4-47FB-9651-8151CCC4920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0CC11D9-54E6-4F8B-8E70-65CD4A7A692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A1A80AC-BBC1-40E7-8874-51DFEC98FFE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DC594F1-DC9E-42D1-8283-26CC0C42190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E967EFB-CE1A-4A15-BCE4-5BA44F3A2C0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02B49E7-D402-4FF0-A65A-3316FFEF8D0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E7B53CC-8B25-4FA4-940B-01818BF6F7B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5F2B561-AAD5-4E2C-A1B9-4D44F18FAFE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2EF7004-2758-4C64-926C-986F009724F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437AA92-4487-4DBF-B683-82431996026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DBC2CB5-59CD-4216-8D34-94E800D00B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B246BCD-28E5-49DB-A3FC-BA15D945939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F7698A10-2E87-44B7-BFC0-5EDC1DA8EF9A}"/>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6E7CE70-08BE-41AA-828F-80CC1FF6DF6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7DA46839-4E21-432F-8DC1-8E63BC0191A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3902245-C208-4022-B0EA-717DA685D56E}"/>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a:extLst>
            <a:ext uri="{FF2B5EF4-FFF2-40B4-BE49-F238E27FC236}">
              <a16:creationId xmlns:a16="http://schemas.microsoft.com/office/drawing/2014/main" id="{383DF6D6-1797-47FF-9045-B1EA913E3D8D}"/>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B6690DC-F1AB-48CD-A945-994D61CE97EC}"/>
            </a:ext>
          </a:extLst>
        </xdr:cNvPr>
        <xdr:cNvSpPr txBox="1"/>
      </xdr:nvSpPr>
      <xdr:spPr>
        <a:xfrm>
          <a:off x="4673600" y="1037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7" name="フローチャート: 判断 176">
          <a:extLst>
            <a:ext uri="{FF2B5EF4-FFF2-40B4-BE49-F238E27FC236}">
              <a16:creationId xmlns:a16="http://schemas.microsoft.com/office/drawing/2014/main" id="{E1419F9D-B130-47B5-B599-7A5E7C02FBFB}"/>
            </a:ext>
          </a:extLst>
        </xdr:cNvPr>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8" name="フローチャート: 判断 177">
          <a:extLst>
            <a:ext uri="{FF2B5EF4-FFF2-40B4-BE49-F238E27FC236}">
              <a16:creationId xmlns:a16="http://schemas.microsoft.com/office/drawing/2014/main" id="{26C65F12-4841-49F0-8A41-033DFE767B23}"/>
            </a:ext>
          </a:extLst>
        </xdr:cNvPr>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79" name="フローチャート: 判断 178">
          <a:extLst>
            <a:ext uri="{FF2B5EF4-FFF2-40B4-BE49-F238E27FC236}">
              <a16:creationId xmlns:a16="http://schemas.microsoft.com/office/drawing/2014/main" id="{7DAD499A-2EC0-4041-9F76-4FDCD421AF0C}"/>
            </a:ext>
          </a:extLst>
        </xdr:cNvPr>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80" name="フローチャート: 判断 179">
          <a:extLst>
            <a:ext uri="{FF2B5EF4-FFF2-40B4-BE49-F238E27FC236}">
              <a16:creationId xmlns:a16="http://schemas.microsoft.com/office/drawing/2014/main" id="{67A1DDA5-BE63-4F55-B2B4-501F8274D23C}"/>
            </a:ext>
          </a:extLst>
        </xdr:cNvPr>
        <xdr:cNvSpPr/>
      </xdr:nvSpPr>
      <xdr:spPr>
        <a:xfrm>
          <a:off x="1968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181" name="フローチャート: 判断 180">
          <a:extLst>
            <a:ext uri="{FF2B5EF4-FFF2-40B4-BE49-F238E27FC236}">
              <a16:creationId xmlns:a16="http://schemas.microsoft.com/office/drawing/2014/main" id="{199763F5-7C5D-4133-8D98-A2E285C4E73D}"/>
            </a:ext>
          </a:extLst>
        </xdr:cNvPr>
        <xdr:cNvSpPr/>
      </xdr:nvSpPr>
      <xdr:spPr>
        <a:xfrm>
          <a:off x="1079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2E7D5D0-ABE6-4D3C-9465-5C3CE232BE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BC3A1D6-7471-4E1F-B3BD-245BB7D13E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5D6EBC2-8477-4F74-A6B2-6F5887B32BF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D139EB7-DDD6-4BB9-8AE9-4D5EFAFAD45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384E698-7297-4982-B2E9-4DB22D835B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87" name="楕円 186">
          <a:extLst>
            <a:ext uri="{FF2B5EF4-FFF2-40B4-BE49-F238E27FC236}">
              <a16:creationId xmlns:a16="http://schemas.microsoft.com/office/drawing/2014/main" id="{38A08E24-99E7-4358-8BC4-1175DDAFF6F1}"/>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88" name="【体育館・プール】&#10;有形固定資産減価償却率該当値テキスト">
          <a:extLst>
            <a:ext uri="{FF2B5EF4-FFF2-40B4-BE49-F238E27FC236}">
              <a16:creationId xmlns:a16="http://schemas.microsoft.com/office/drawing/2014/main" id="{B8E6BE33-BEFC-4216-9EEC-13170A2DC510}"/>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89" name="楕円 188">
          <a:extLst>
            <a:ext uri="{FF2B5EF4-FFF2-40B4-BE49-F238E27FC236}">
              <a16:creationId xmlns:a16="http://schemas.microsoft.com/office/drawing/2014/main" id="{EA8A0FA4-3142-45C3-B37A-D8C532CCA68D}"/>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0" name="直線コネクタ 189">
          <a:extLst>
            <a:ext uri="{FF2B5EF4-FFF2-40B4-BE49-F238E27FC236}">
              <a16:creationId xmlns:a16="http://schemas.microsoft.com/office/drawing/2014/main" id="{42FE543D-0022-432C-9787-9DB9606E755F}"/>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1" name="楕円 190">
          <a:extLst>
            <a:ext uri="{FF2B5EF4-FFF2-40B4-BE49-F238E27FC236}">
              <a16:creationId xmlns:a16="http://schemas.microsoft.com/office/drawing/2014/main" id="{CBD184A1-87F5-4F6D-B463-A878960095D2}"/>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2" name="直線コネクタ 191">
          <a:extLst>
            <a:ext uri="{FF2B5EF4-FFF2-40B4-BE49-F238E27FC236}">
              <a16:creationId xmlns:a16="http://schemas.microsoft.com/office/drawing/2014/main" id="{32825616-1C24-4A8D-8699-40EF5D97D49F}"/>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3" name="楕円 192">
          <a:extLst>
            <a:ext uri="{FF2B5EF4-FFF2-40B4-BE49-F238E27FC236}">
              <a16:creationId xmlns:a16="http://schemas.microsoft.com/office/drawing/2014/main" id="{B755CB3E-7E34-4BFE-8A9E-88C9409C18BF}"/>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4" name="直線コネクタ 193">
          <a:extLst>
            <a:ext uri="{FF2B5EF4-FFF2-40B4-BE49-F238E27FC236}">
              <a16:creationId xmlns:a16="http://schemas.microsoft.com/office/drawing/2014/main" id="{BEC20207-57C7-4401-B63A-6123960BF548}"/>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5" name="楕円 194">
          <a:extLst>
            <a:ext uri="{FF2B5EF4-FFF2-40B4-BE49-F238E27FC236}">
              <a16:creationId xmlns:a16="http://schemas.microsoft.com/office/drawing/2014/main" id="{A42E0F10-88E5-4713-9279-14FA5C88D2F1}"/>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6" name="直線コネクタ 195">
          <a:extLst>
            <a:ext uri="{FF2B5EF4-FFF2-40B4-BE49-F238E27FC236}">
              <a16:creationId xmlns:a16="http://schemas.microsoft.com/office/drawing/2014/main" id="{AE5BA3F8-3878-4C40-9737-E8F75E028F3C}"/>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126110</xdr:rowOff>
    </xdr:from>
    <xdr:ext cx="405111" cy="259045"/>
    <xdr:sp macro="" textlink="">
      <xdr:nvSpPr>
        <xdr:cNvPr id="197" name="n_1aveValue【体育館・プール】&#10;有形固定資産減価償却率">
          <a:extLst>
            <a:ext uri="{FF2B5EF4-FFF2-40B4-BE49-F238E27FC236}">
              <a16:creationId xmlns:a16="http://schemas.microsoft.com/office/drawing/2014/main" id="{0714640D-ADF0-44F0-AB3E-AD27CB9745D1}"/>
            </a:ext>
          </a:extLst>
        </xdr:cNvPr>
        <xdr:cNvSpPr txBox="1"/>
      </xdr:nvSpPr>
      <xdr:spPr>
        <a:xfrm>
          <a:off x="3582044" y="1041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106515</xdr:rowOff>
    </xdr:from>
    <xdr:ext cx="405111" cy="259045"/>
    <xdr:sp macro="" textlink="">
      <xdr:nvSpPr>
        <xdr:cNvPr id="198" name="n_2aveValue【体育館・プール】&#10;有形固定資産減価償却率">
          <a:extLst>
            <a:ext uri="{FF2B5EF4-FFF2-40B4-BE49-F238E27FC236}">
              <a16:creationId xmlns:a16="http://schemas.microsoft.com/office/drawing/2014/main" id="{EECE0848-93A6-4534-BBD2-05497F9407D8}"/>
            </a:ext>
          </a:extLst>
        </xdr:cNvPr>
        <xdr:cNvSpPr txBox="1"/>
      </xdr:nvSpPr>
      <xdr:spPr>
        <a:xfrm>
          <a:off x="2705744" y="103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83655</xdr:rowOff>
    </xdr:from>
    <xdr:ext cx="405111" cy="259045"/>
    <xdr:sp macro="" textlink="">
      <xdr:nvSpPr>
        <xdr:cNvPr id="199" name="n_3aveValue【体育館・プール】&#10;有形固定資産減価償却率">
          <a:extLst>
            <a:ext uri="{FF2B5EF4-FFF2-40B4-BE49-F238E27FC236}">
              <a16:creationId xmlns:a16="http://schemas.microsoft.com/office/drawing/2014/main" id="{B22F56BA-937C-4ADB-9C91-ABDE0ECCDF3C}"/>
            </a:ext>
          </a:extLst>
        </xdr:cNvPr>
        <xdr:cNvSpPr txBox="1"/>
      </xdr:nvSpPr>
      <xdr:spPr>
        <a:xfrm>
          <a:off x="18167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34670</xdr:rowOff>
    </xdr:from>
    <xdr:ext cx="405111" cy="259045"/>
    <xdr:sp macro="" textlink="">
      <xdr:nvSpPr>
        <xdr:cNvPr id="200" name="n_4aveValue【体育館・プール】&#10;有形固定資産減価償却率">
          <a:extLst>
            <a:ext uri="{FF2B5EF4-FFF2-40B4-BE49-F238E27FC236}">
              <a16:creationId xmlns:a16="http://schemas.microsoft.com/office/drawing/2014/main" id="{CD6261AC-D396-4318-918C-A9350464E039}"/>
            </a:ext>
          </a:extLst>
        </xdr:cNvPr>
        <xdr:cNvSpPr txBox="1"/>
      </xdr:nvSpPr>
      <xdr:spPr>
        <a:xfrm>
          <a:off x="927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1" name="n_1mainValue【体育館・プール】&#10;有形固定資産減価償却率">
          <a:extLst>
            <a:ext uri="{FF2B5EF4-FFF2-40B4-BE49-F238E27FC236}">
              <a16:creationId xmlns:a16="http://schemas.microsoft.com/office/drawing/2014/main" id="{0B962DA2-ED6A-4063-9057-8DC70DDBE8C1}"/>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2" name="n_2mainValue【体育館・プール】&#10;有形固定資産減価償却率">
          <a:extLst>
            <a:ext uri="{FF2B5EF4-FFF2-40B4-BE49-F238E27FC236}">
              <a16:creationId xmlns:a16="http://schemas.microsoft.com/office/drawing/2014/main" id="{FC01DD2F-BBE7-4979-8C2D-6B9B13653A61}"/>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3" name="n_3mainValue【体育館・プール】&#10;有形固定資産減価償却率">
          <a:extLst>
            <a:ext uri="{FF2B5EF4-FFF2-40B4-BE49-F238E27FC236}">
              <a16:creationId xmlns:a16="http://schemas.microsoft.com/office/drawing/2014/main" id="{32E34883-0F69-4DC7-A8A1-07286D28D976}"/>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4" name="n_4mainValue【体育館・プール】&#10;有形固定資産減価償却率">
          <a:extLst>
            <a:ext uri="{FF2B5EF4-FFF2-40B4-BE49-F238E27FC236}">
              <a16:creationId xmlns:a16="http://schemas.microsoft.com/office/drawing/2014/main" id="{6D0F2931-15A1-4DC2-A386-2138544D9F0D}"/>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E95CE47-2EB3-4774-87B2-61E57389816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61C69D7-9F31-402B-B46A-C2E8C2F7A99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5470F5C-4197-413A-9C4B-4E8CB485B89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0B9E635-326F-4AC9-9C2E-E88DE124927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5955F1E-6899-4D3D-9465-52120186008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CAF8AE2-4E50-48F4-AEB1-1B178575AA9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8F64B9F-857A-49A7-9CF5-8DB835DE823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9C4B8C1-6EA0-4C6D-8170-EB17FAFB28F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D7C027B4-59D3-476E-ABAB-0E84DBAE19C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718273E-D2F6-4C9F-833E-FEAFD683FB2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FC0BDB4F-1400-48CA-8E05-0B0EB168CD26}"/>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A5BE9AA7-DF7B-4AE9-ADFF-1EE83E1EA11F}"/>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109F30F8-5967-4534-AA66-825C6113E61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1735CFA6-2844-4DED-ABBB-E5AA76C211A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9ECDCDFA-E1F7-44A9-AB77-8EA4ECCEC1D8}"/>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A22D35D9-048B-497B-A2DC-95FB604823B3}"/>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4966DAD9-89FA-4FEE-8529-1A8EF25CA4C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B3578164-DA84-4AE8-A39F-CCB75CF07FC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D1289400-C3C7-491F-8C86-2E561A186E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5276D4C4-8444-43AB-A316-B79FC0A1C484}"/>
            </a:ext>
          </a:extLst>
        </xdr:cNvPr>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F757EF2D-23EE-4B42-95F5-394353A1E6A0}"/>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0C2FE8F6-37B8-4AC3-8A4B-6963A06ADBB2}"/>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7" name="【体育館・プール】&#10;一人当たり面積最大値テキスト">
          <a:extLst>
            <a:ext uri="{FF2B5EF4-FFF2-40B4-BE49-F238E27FC236}">
              <a16:creationId xmlns:a16="http://schemas.microsoft.com/office/drawing/2014/main" id="{CFC34868-2DF2-4A32-B8A1-06A56FA45C85}"/>
            </a:ext>
          </a:extLst>
        </xdr:cNvPr>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8" name="直線コネクタ 227">
          <a:extLst>
            <a:ext uri="{FF2B5EF4-FFF2-40B4-BE49-F238E27FC236}">
              <a16:creationId xmlns:a16="http://schemas.microsoft.com/office/drawing/2014/main" id="{9A2036E9-AFA5-4E84-AC10-059E4A7D3336}"/>
            </a:ext>
          </a:extLst>
        </xdr:cNvPr>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36657</xdr:rowOff>
    </xdr:from>
    <xdr:ext cx="469744" cy="259045"/>
    <xdr:sp macro="" textlink="">
      <xdr:nvSpPr>
        <xdr:cNvPr id="229" name="【体育館・プール】&#10;一人当たり面積平均値テキスト">
          <a:extLst>
            <a:ext uri="{FF2B5EF4-FFF2-40B4-BE49-F238E27FC236}">
              <a16:creationId xmlns:a16="http://schemas.microsoft.com/office/drawing/2014/main" id="{02F57E70-7E8E-4188-B8DB-8F09272DE003}"/>
            </a:ext>
          </a:extLst>
        </xdr:cNvPr>
        <xdr:cNvSpPr txBox="1"/>
      </xdr:nvSpPr>
      <xdr:spPr>
        <a:xfrm>
          <a:off x="10515600" y="10323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0" name="フローチャート: 判断 229">
          <a:extLst>
            <a:ext uri="{FF2B5EF4-FFF2-40B4-BE49-F238E27FC236}">
              <a16:creationId xmlns:a16="http://schemas.microsoft.com/office/drawing/2014/main" id="{DFA7E09F-3B6D-4DEC-AB0C-D5DA17FE3358}"/>
            </a:ext>
          </a:extLst>
        </xdr:cNvPr>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1" name="フローチャート: 判断 230">
          <a:extLst>
            <a:ext uri="{FF2B5EF4-FFF2-40B4-BE49-F238E27FC236}">
              <a16:creationId xmlns:a16="http://schemas.microsoft.com/office/drawing/2014/main" id="{14A28FF6-DE15-4179-9745-55BE5BCB30EB}"/>
            </a:ext>
          </a:extLst>
        </xdr:cNvPr>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2" name="フローチャート: 判断 231">
          <a:extLst>
            <a:ext uri="{FF2B5EF4-FFF2-40B4-BE49-F238E27FC236}">
              <a16:creationId xmlns:a16="http://schemas.microsoft.com/office/drawing/2014/main" id="{3E40B082-A41C-4DE7-90F2-2E8F87DE3849}"/>
            </a:ext>
          </a:extLst>
        </xdr:cNvPr>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3" name="フローチャート: 判断 232">
          <a:extLst>
            <a:ext uri="{FF2B5EF4-FFF2-40B4-BE49-F238E27FC236}">
              <a16:creationId xmlns:a16="http://schemas.microsoft.com/office/drawing/2014/main" id="{FC176C2D-1FC9-4131-91FF-B5E674F917FD}"/>
            </a:ext>
          </a:extLst>
        </xdr:cNvPr>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macro="" textlink="">
      <xdr:nvSpPr>
        <xdr:cNvPr id="234" name="フローチャート: 判断 233">
          <a:extLst>
            <a:ext uri="{FF2B5EF4-FFF2-40B4-BE49-F238E27FC236}">
              <a16:creationId xmlns:a16="http://schemas.microsoft.com/office/drawing/2014/main" id="{91C52712-9265-4AD3-95C8-31DF06DB62BC}"/>
            </a:ext>
          </a:extLst>
        </xdr:cNvPr>
        <xdr:cNvSpPr/>
      </xdr:nvSpPr>
      <xdr:spPr>
        <a:xfrm>
          <a:off x="6921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FE7E01F-510D-4A41-9427-770E9D0914A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09B9CA1-31F5-43B6-9475-9BCCEE46168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40ACAAD-C870-4B40-B2A8-C8BB75FB7A9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DB65D2E-97F4-4A34-B710-86F6789A918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480B894-3ED2-49C2-9F09-963DA72AF3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68644</xdr:rowOff>
    </xdr:from>
    <xdr:to>
      <xdr:col>55</xdr:col>
      <xdr:colOff>50800</xdr:colOff>
      <xdr:row>62</xdr:row>
      <xdr:rowOff>170244</xdr:rowOff>
    </xdr:to>
    <xdr:sp macro="" textlink="">
      <xdr:nvSpPr>
        <xdr:cNvPr id="240" name="楕円 239">
          <a:extLst>
            <a:ext uri="{FF2B5EF4-FFF2-40B4-BE49-F238E27FC236}">
              <a16:creationId xmlns:a16="http://schemas.microsoft.com/office/drawing/2014/main" id="{EDF0391E-0B1D-4E85-8B81-1570F9EB90B6}"/>
            </a:ext>
          </a:extLst>
        </xdr:cNvPr>
        <xdr:cNvSpPr/>
      </xdr:nvSpPr>
      <xdr:spPr>
        <a:xfrm>
          <a:off x="10426700" y="1069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155021</xdr:rowOff>
    </xdr:from>
    <xdr:ext cx="469744" cy="259045"/>
    <xdr:sp macro="" textlink="">
      <xdr:nvSpPr>
        <xdr:cNvPr id="241" name="【体育館・プール】&#10;一人当たり面積該当値テキスト">
          <a:extLst>
            <a:ext uri="{FF2B5EF4-FFF2-40B4-BE49-F238E27FC236}">
              <a16:creationId xmlns:a16="http://schemas.microsoft.com/office/drawing/2014/main" id="{FABF615B-1D5D-4932-A507-17D51391F6E5}"/>
            </a:ext>
          </a:extLst>
        </xdr:cNvPr>
        <xdr:cNvSpPr txBox="1"/>
      </xdr:nvSpPr>
      <xdr:spPr>
        <a:xfrm>
          <a:off x="10515600" y="1061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70930</xdr:rowOff>
    </xdr:from>
    <xdr:to>
      <xdr:col>50</xdr:col>
      <xdr:colOff>165100</xdr:colOff>
      <xdr:row>63</xdr:row>
      <xdr:rowOff>1080</xdr:rowOff>
    </xdr:to>
    <xdr:sp macro="" textlink="">
      <xdr:nvSpPr>
        <xdr:cNvPr id="242" name="楕円 241">
          <a:extLst>
            <a:ext uri="{FF2B5EF4-FFF2-40B4-BE49-F238E27FC236}">
              <a16:creationId xmlns:a16="http://schemas.microsoft.com/office/drawing/2014/main" id="{40342774-2AFC-4959-B3D7-619664AAA5DC}"/>
            </a:ext>
          </a:extLst>
        </xdr:cNvPr>
        <xdr:cNvSpPr/>
      </xdr:nvSpPr>
      <xdr:spPr>
        <a:xfrm>
          <a:off x="9588500" y="107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119444</xdr:rowOff>
    </xdr:from>
    <xdr:to>
      <xdr:col>55</xdr:col>
      <xdr:colOff>0</xdr:colOff>
      <xdr:row>62</xdr:row>
      <xdr:rowOff>121730</xdr:rowOff>
    </xdr:to>
    <xdr:cxnSp macro="">
      <xdr:nvCxnSpPr>
        <xdr:cNvPr id="243" name="直線コネクタ 242">
          <a:extLst>
            <a:ext uri="{FF2B5EF4-FFF2-40B4-BE49-F238E27FC236}">
              <a16:creationId xmlns:a16="http://schemas.microsoft.com/office/drawing/2014/main" id="{E3F8C822-4D3B-4D33-88D9-A756F1A759F5}"/>
            </a:ext>
          </a:extLst>
        </xdr:cNvPr>
        <xdr:cNvCxnSpPr/>
      </xdr:nvCxnSpPr>
      <xdr:spPr>
        <a:xfrm flipV="1">
          <a:off x="9639300" y="107493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73216</xdr:rowOff>
    </xdr:from>
    <xdr:to>
      <xdr:col>46</xdr:col>
      <xdr:colOff>38100</xdr:colOff>
      <xdr:row>63</xdr:row>
      <xdr:rowOff>3366</xdr:rowOff>
    </xdr:to>
    <xdr:sp macro="" textlink="">
      <xdr:nvSpPr>
        <xdr:cNvPr id="244" name="楕円 243">
          <a:extLst>
            <a:ext uri="{FF2B5EF4-FFF2-40B4-BE49-F238E27FC236}">
              <a16:creationId xmlns:a16="http://schemas.microsoft.com/office/drawing/2014/main" id="{17005037-0DBB-44B2-828E-E541926DF9D3}"/>
            </a:ext>
          </a:extLst>
        </xdr:cNvPr>
        <xdr:cNvSpPr/>
      </xdr:nvSpPr>
      <xdr:spPr>
        <a:xfrm>
          <a:off x="8699500" y="107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121730</xdr:rowOff>
    </xdr:from>
    <xdr:to>
      <xdr:col>50</xdr:col>
      <xdr:colOff>114300</xdr:colOff>
      <xdr:row>62</xdr:row>
      <xdr:rowOff>124016</xdr:rowOff>
    </xdr:to>
    <xdr:cxnSp macro="">
      <xdr:nvCxnSpPr>
        <xdr:cNvPr id="245" name="直線コネクタ 244">
          <a:extLst>
            <a:ext uri="{FF2B5EF4-FFF2-40B4-BE49-F238E27FC236}">
              <a16:creationId xmlns:a16="http://schemas.microsoft.com/office/drawing/2014/main" id="{A3F9FC8D-46BA-4FC2-B269-BCBDB3E7FC16}"/>
            </a:ext>
          </a:extLst>
        </xdr:cNvPr>
        <xdr:cNvCxnSpPr/>
      </xdr:nvCxnSpPr>
      <xdr:spPr>
        <a:xfrm flipV="1">
          <a:off x="8750300" y="107516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74930</xdr:rowOff>
    </xdr:from>
    <xdr:to>
      <xdr:col>41</xdr:col>
      <xdr:colOff>101600</xdr:colOff>
      <xdr:row>63</xdr:row>
      <xdr:rowOff>5080</xdr:rowOff>
    </xdr:to>
    <xdr:sp macro="" textlink="">
      <xdr:nvSpPr>
        <xdr:cNvPr id="246" name="楕円 245">
          <a:extLst>
            <a:ext uri="{FF2B5EF4-FFF2-40B4-BE49-F238E27FC236}">
              <a16:creationId xmlns:a16="http://schemas.microsoft.com/office/drawing/2014/main" id="{6C4B7F54-F8CB-434C-9FD7-09919E182F76}"/>
            </a:ext>
          </a:extLst>
        </xdr:cNvPr>
        <xdr:cNvSpPr/>
      </xdr:nvSpPr>
      <xdr:spPr>
        <a:xfrm>
          <a:off x="781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124016</xdr:rowOff>
    </xdr:from>
    <xdr:to>
      <xdr:col>45</xdr:col>
      <xdr:colOff>177800</xdr:colOff>
      <xdr:row>62</xdr:row>
      <xdr:rowOff>125730</xdr:rowOff>
    </xdr:to>
    <xdr:cxnSp macro="">
      <xdr:nvCxnSpPr>
        <xdr:cNvPr id="247" name="直線コネクタ 246">
          <a:extLst>
            <a:ext uri="{FF2B5EF4-FFF2-40B4-BE49-F238E27FC236}">
              <a16:creationId xmlns:a16="http://schemas.microsoft.com/office/drawing/2014/main" id="{53C031AB-9B8F-4B7A-AF9D-F6362CE2961F}"/>
            </a:ext>
          </a:extLst>
        </xdr:cNvPr>
        <xdr:cNvCxnSpPr/>
      </xdr:nvCxnSpPr>
      <xdr:spPr>
        <a:xfrm flipV="1">
          <a:off x="7861300" y="1075391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76644</xdr:rowOff>
    </xdr:from>
    <xdr:to>
      <xdr:col>36</xdr:col>
      <xdr:colOff>165100</xdr:colOff>
      <xdr:row>63</xdr:row>
      <xdr:rowOff>6794</xdr:rowOff>
    </xdr:to>
    <xdr:sp macro="" textlink="">
      <xdr:nvSpPr>
        <xdr:cNvPr id="248" name="楕円 247">
          <a:extLst>
            <a:ext uri="{FF2B5EF4-FFF2-40B4-BE49-F238E27FC236}">
              <a16:creationId xmlns:a16="http://schemas.microsoft.com/office/drawing/2014/main" id="{41E63151-525D-4A7E-93FF-1A5DF559E790}"/>
            </a:ext>
          </a:extLst>
        </xdr:cNvPr>
        <xdr:cNvSpPr/>
      </xdr:nvSpPr>
      <xdr:spPr>
        <a:xfrm>
          <a:off x="6921500" y="1070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125730</xdr:rowOff>
    </xdr:from>
    <xdr:to>
      <xdr:col>41</xdr:col>
      <xdr:colOff>50800</xdr:colOff>
      <xdr:row>62</xdr:row>
      <xdr:rowOff>127444</xdr:rowOff>
    </xdr:to>
    <xdr:cxnSp macro="">
      <xdr:nvCxnSpPr>
        <xdr:cNvPr id="249" name="直線コネクタ 248">
          <a:extLst>
            <a:ext uri="{FF2B5EF4-FFF2-40B4-BE49-F238E27FC236}">
              <a16:creationId xmlns:a16="http://schemas.microsoft.com/office/drawing/2014/main" id="{E3416C2E-5777-4EB1-A4EC-AD0CBE564CD7}"/>
            </a:ext>
          </a:extLst>
        </xdr:cNvPr>
        <xdr:cNvCxnSpPr/>
      </xdr:nvCxnSpPr>
      <xdr:spPr>
        <a:xfrm flipV="1">
          <a:off x="6972300" y="1075563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146194</xdr:rowOff>
    </xdr:from>
    <xdr:ext cx="469744" cy="259045"/>
    <xdr:sp macro="" textlink="">
      <xdr:nvSpPr>
        <xdr:cNvPr id="250" name="n_1aveValue【体育館・プール】&#10;一人当たり面積">
          <a:extLst>
            <a:ext uri="{FF2B5EF4-FFF2-40B4-BE49-F238E27FC236}">
              <a16:creationId xmlns:a16="http://schemas.microsoft.com/office/drawing/2014/main" id="{E5A108FB-53D2-4381-9D52-04C0AE920025}"/>
            </a:ext>
          </a:extLst>
        </xdr:cNvPr>
        <xdr:cNvSpPr txBox="1"/>
      </xdr:nvSpPr>
      <xdr:spPr>
        <a:xfrm>
          <a:off x="9391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137621</xdr:rowOff>
    </xdr:from>
    <xdr:ext cx="469744" cy="259045"/>
    <xdr:sp macro="" textlink="">
      <xdr:nvSpPr>
        <xdr:cNvPr id="251" name="n_2aveValue【体育館・プール】&#10;一人当たり面積">
          <a:extLst>
            <a:ext uri="{FF2B5EF4-FFF2-40B4-BE49-F238E27FC236}">
              <a16:creationId xmlns:a16="http://schemas.microsoft.com/office/drawing/2014/main" id="{D3090A4D-FA09-4AAA-9E26-14C8358F64EE}"/>
            </a:ext>
          </a:extLst>
        </xdr:cNvPr>
        <xdr:cNvSpPr txBox="1"/>
      </xdr:nvSpPr>
      <xdr:spPr>
        <a:xfrm>
          <a:off x="8515427" y="102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158196</xdr:rowOff>
    </xdr:from>
    <xdr:ext cx="469744" cy="259045"/>
    <xdr:sp macro="" textlink="">
      <xdr:nvSpPr>
        <xdr:cNvPr id="252" name="n_3aveValue【体育館・プール】&#10;一人当たり面積">
          <a:extLst>
            <a:ext uri="{FF2B5EF4-FFF2-40B4-BE49-F238E27FC236}">
              <a16:creationId xmlns:a16="http://schemas.microsoft.com/office/drawing/2014/main" id="{7FC4222A-18AC-41D3-B481-7E2E7DABBB76}"/>
            </a:ext>
          </a:extLst>
        </xdr:cNvPr>
        <xdr:cNvSpPr txBox="1"/>
      </xdr:nvSpPr>
      <xdr:spPr>
        <a:xfrm>
          <a:off x="7626427" y="102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134764</xdr:rowOff>
    </xdr:from>
    <xdr:ext cx="469744" cy="259045"/>
    <xdr:sp macro="" textlink="">
      <xdr:nvSpPr>
        <xdr:cNvPr id="253" name="n_4aveValue【体育館・プール】&#10;一人当たり面積">
          <a:extLst>
            <a:ext uri="{FF2B5EF4-FFF2-40B4-BE49-F238E27FC236}">
              <a16:creationId xmlns:a16="http://schemas.microsoft.com/office/drawing/2014/main" id="{404D4208-A475-41CF-B05E-647ABDF403E8}"/>
            </a:ext>
          </a:extLst>
        </xdr:cNvPr>
        <xdr:cNvSpPr txBox="1"/>
      </xdr:nvSpPr>
      <xdr:spPr>
        <a:xfrm>
          <a:off x="6737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163657</xdr:rowOff>
    </xdr:from>
    <xdr:ext cx="469744" cy="259045"/>
    <xdr:sp macro="" textlink="">
      <xdr:nvSpPr>
        <xdr:cNvPr id="254" name="n_1mainValue【体育館・プール】&#10;一人当たり面積">
          <a:extLst>
            <a:ext uri="{FF2B5EF4-FFF2-40B4-BE49-F238E27FC236}">
              <a16:creationId xmlns:a16="http://schemas.microsoft.com/office/drawing/2014/main" id="{F37E1D8C-7DED-4E6E-8D01-08E621C686D8}"/>
            </a:ext>
          </a:extLst>
        </xdr:cNvPr>
        <xdr:cNvSpPr txBox="1"/>
      </xdr:nvSpPr>
      <xdr:spPr>
        <a:xfrm>
          <a:off x="9391727" y="107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165943</xdr:rowOff>
    </xdr:from>
    <xdr:ext cx="469744" cy="259045"/>
    <xdr:sp macro="" textlink="">
      <xdr:nvSpPr>
        <xdr:cNvPr id="255" name="n_2mainValue【体育館・プール】&#10;一人当たり面積">
          <a:extLst>
            <a:ext uri="{FF2B5EF4-FFF2-40B4-BE49-F238E27FC236}">
              <a16:creationId xmlns:a16="http://schemas.microsoft.com/office/drawing/2014/main" id="{38247895-BE8F-4022-AF53-E82E71AB892A}"/>
            </a:ext>
          </a:extLst>
        </xdr:cNvPr>
        <xdr:cNvSpPr txBox="1"/>
      </xdr:nvSpPr>
      <xdr:spPr>
        <a:xfrm>
          <a:off x="8515427" y="1079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167657</xdr:rowOff>
    </xdr:from>
    <xdr:ext cx="469744" cy="259045"/>
    <xdr:sp macro="" textlink="">
      <xdr:nvSpPr>
        <xdr:cNvPr id="256" name="n_3mainValue【体育館・プール】&#10;一人当たり面積">
          <a:extLst>
            <a:ext uri="{FF2B5EF4-FFF2-40B4-BE49-F238E27FC236}">
              <a16:creationId xmlns:a16="http://schemas.microsoft.com/office/drawing/2014/main" id="{4809A2B4-CF99-4F4E-95A6-68DCD811E0CD}"/>
            </a:ext>
          </a:extLst>
        </xdr:cNvPr>
        <xdr:cNvSpPr txBox="1"/>
      </xdr:nvSpPr>
      <xdr:spPr>
        <a:xfrm>
          <a:off x="7626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169371</xdr:rowOff>
    </xdr:from>
    <xdr:ext cx="469744" cy="259045"/>
    <xdr:sp macro="" textlink="">
      <xdr:nvSpPr>
        <xdr:cNvPr id="257" name="n_4mainValue【体育館・プール】&#10;一人当たり面積">
          <a:extLst>
            <a:ext uri="{FF2B5EF4-FFF2-40B4-BE49-F238E27FC236}">
              <a16:creationId xmlns:a16="http://schemas.microsoft.com/office/drawing/2014/main" id="{7D043B1B-C7B2-49E9-A8E5-7A7FCF9FB6A0}"/>
            </a:ext>
          </a:extLst>
        </xdr:cNvPr>
        <xdr:cNvSpPr txBox="1"/>
      </xdr:nvSpPr>
      <xdr:spPr>
        <a:xfrm>
          <a:off x="6737427" y="1079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966C4317-5C30-4E3A-B0EF-D342576EDC2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ABA0738-14ED-4D69-8DBB-E3701A17205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E0123569-76F1-49CC-8554-289CAD7C9FD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315F0AE4-072B-405B-B0AD-F9321C51278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E3CE9EEE-48A4-4977-9CCF-446B0ECA82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F0D969D8-106C-4232-A18F-C420D94D6BE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EF8777EC-2BA8-4833-BCC6-B538288055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27F95E4E-269B-4F32-9F76-1971281E86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CDF3C94B-2C06-4836-BF6A-770707F8E2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9356ABFA-1D5B-4BCA-80DF-2FA2531389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F2737B83-50D0-4569-89DD-2BEEEAC05EA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E463878E-D3C1-4BD8-B2F0-D09E78F572E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EAE3E456-E8AF-4D5C-A717-5DD4C3F1B56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87F3A9ED-FD9A-4EC7-B480-2E8D823B36F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54B2A62F-86D2-4E3B-BA4F-C2E3CFCF254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ED728269-3257-4632-95C3-CBDF1B9F421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9B6B44AD-405B-4B54-951D-675412E057E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1FB95F9F-5EE5-421D-8D25-336D75FC227B}"/>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181BBE36-00CC-4EF3-8E4E-715DF6BC757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2F8692AA-AD9E-4FB1-B940-4CFA4D2EA77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C96E5779-CA45-45D8-B748-390F9D1C27B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93323D59-60F5-44FB-8E31-DD445956A9D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E02252E0-3DF2-4582-8B3F-41DBA6F1CA94}"/>
            </a:ext>
          </a:extLst>
        </xdr:cNvPr>
        <xdr:cNvCxnSpPr/>
      </xdr:nvCxnSpPr>
      <xdr:spPr>
        <a:xfrm flipV="1">
          <a:off x="4634865" y="13511785"/>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1FD7E49B-6174-4056-928E-C1EB9A84FF74}"/>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2694CAC7-6992-4B88-B2CB-65FFC710D093}"/>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0C811C37-14BD-4452-950F-A3710F6D683E}"/>
            </a:ext>
          </a:extLst>
        </xdr:cNvPr>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84" name="直線コネクタ 283">
          <a:extLst>
            <a:ext uri="{FF2B5EF4-FFF2-40B4-BE49-F238E27FC236}">
              <a16:creationId xmlns:a16="http://schemas.microsoft.com/office/drawing/2014/main" id="{2D3CC739-4246-4D58-9C7A-4D2352058695}"/>
            </a:ext>
          </a:extLst>
        </xdr:cNvPr>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FA85EAF3-99E4-4EE9-9E5A-68A9470A0EFD}"/>
            </a:ext>
          </a:extLst>
        </xdr:cNvPr>
        <xdr:cNvSpPr txBox="1"/>
      </xdr:nvSpPr>
      <xdr:spPr>
        <a:xfrm>
          <a:off x="4673600" y="1380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286" name="フローチャート: 判断 285">
          <a:extLst>
            <a:ext uri="{FF2B5EF4-FFF2-40B4-BE49-F238E27FC236}">
              <a16:creationId xmlns:a16="http://schemas.microsoft.com/office/drawing/2014/main" id="{F1EFE36B-CEFE-4734-9CD8-A08542EAD479}"/>
            </a:ext>
          </a:extLst>
        </xdr:cNvPr>
        <xdr:cNvSpPr/>
      </xdr:nvSpPr>
      <xdr:spPr>
        <a:xfrm>
          <a:off x="45847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287" name="フローチャート: 判断 286">
          <a:extLst>
            <a:ext uri="{FF2B5EF4-FFF2-40B4-BE49-F238E27FC236}">
              <a16:creationId xmlns:a16="http://schemas.microsoft.com/office/drawing/2014/main" id="{BE6C9C36-1E8E-49AF-BF8E-A718A5C7DAC6}"/>
            </a:ext>
          </a:extLst>
        </xdr:cNvPr>
        <xdr:cNvSpPr/>
      </xdr:nvSpPr>
      <xdr:spPr>
        <a:xfrm>
          <a:off x="3746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88" name="フローチャート: 判断 287">
          <a:extLst>
            <a:ext uri="{FF2B5EF4-FFF2-40B4-BE49-F238E27FC236}">
              <a16:creationId xmlns:a16="http://schemas.microsoft.com/office/drawing/2014/main" id="{A05488F6-17A6-4AF4-9B25-1B4503491F32}"/>
            </a:ext>
          </a:extLst>
        </xdr:cNvPr>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289" name="フローチャート: 判断 288">
          <a:extLst>
            <a:ext uri="{FF2B5EF4-FFF2-40B4-BE49-F238E27FC236}">
              <a16:creationId xmlns:a16="http://schemas.microsoft.com/office/drawing/2014/main" id="{66F13C55-116D-4F3E-8E63-08DDE019FE47}"/>
            </a:ext>
          </a:extLst>
        </xdr:cNvPr>
        <xdr:cNvSpPr/>
      </xdr:nvSpPr>
      <xdr:spPr>
        <a:xfrm>
          <a:off x="1968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EA300F0B-3A6D-45F7-81EA-89BBFA208CDD}"/>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4A1FB8C6-D070-4597-A566-CA0F9D946BD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4B8B7EA-B659-4766-A15D-422D3F7643F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0D817FB-0278-4BBA-861D-5B55D1543C6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ACC484B-165D-4051-9AE4-B0920EEA9B9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19CC980-CE15-48B0-A09B-D902140DC22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129032</xdr:rowOff>
    </xdr:from>
    <xdr:to>
      <xdr:col>24</xdr:col>
      <xdr:colOff>114300</xdr:colOff>
      <xdr:row>86</xdr:row>
      <xdr:rowOff>59182</xdr:rowOff>
    </xdr:to>
    <xdr:sp macro="" textlink="">
      <xdr:nvSpPr>
        <xdr:cNvPr id="296" name="楕円 295">
          <a:extLst>
            <a:ext uri="{FF2B5EF4-FFF2-40B4-BE49-F238E27FC236}">
              <a16:creationId xmlns:a16="http://schemas.microsoft.com/office/drawing/2014/main" id="{108E3CA7-7FA9-4175-8966-12C9A31737EF}"/>
            </a:ext>
          </a:extLst>
        </xdr:cNvPr>
        <xdr:cNvSpPr/>
      </xdr:nvSpPr>
      <xdr:spPr>
        <a:xfrm>
          <a:off x="4584700" y="1470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43959</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EA099A3C-7341-4FD5-8136-8FED516C6B80}"/>
            </a:ext>
          </a:extLst>
        </xdr:cNvPr>
        <xdr:cNvSpPr txBox="1"/>
      </xdr:nvSpPr>
      <xdr:spPr>
        <a:xfrm>
          <a:off x="4673600" y="14617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126746</xdr:rowOff>
    </xdr:from>
    <xdr:to>
      <xdr:col>20</xdr:col>
      <xdr:colOff>38100</xdr:colOff>
      <xdr:row>86</xdr:row>
      <xdr:rowOff>56896</xdr:rowOff>
    </xdr:to>
    <xdr:sp macro="" textlink="">
      <xdr:nvSpPr>
        <xdr:cNvPr id="298" name="楕円 297">
          <a:extLst>
            <a:ext uri="{FF2B5EF4-FFF2-40B4-BE49-F238E27FC236}">
              <a16:creationId xmlns:a16="http://schemas.microsoft.com/office/drawing/2014/main" id="{99987DA5-0EED-46A2-B9C0-8D1B6F635DF3}"/>
            </a:ext>
          </a:extLst>
        </xdr:cNvPr>
        <xdr:cNvSpPr/>
      </xdr:nvSpPr>
      <xdr:spPr>
        <a:xfrm>
          <a:off x="3746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6096</xdr:rowOff>
    </xdr:from>
    <xdr:to>
      <xdr:col>24</xdr:col>
      <xdr:colOff>63500</xdr:colOff>
      <xdr:row>86</xdr:row>
      <xdr:rowOff>8382</xdr:rowOff>
    </xdr:to>
    <xdr:cxnSp macro="">
      <xdr:nvCxnSpPr>
        <xdr:cNvPr id="299" name="直線コネクタ 298">
          <a:extLst>
            <a:ext uri="{FF2B5EF4-FFF2-40B4-BE49-F238E27FC236}">
              <a16:creationId xmlns:a16="http://schemas.microsoft.com/office/drawing/2014/main" id="{52D17BAB-AEA5-4FC1-936E-EB07A2CB703E}"/>
            </a:ext>
          </a:extLst>
        </xdr:cNvPr>
        <xdr:cNvCxnSpPr/>
      </xdr:nvCxnSpPr>
      <xdr:spPr>
        <a:xfrm>
          <a:off x="3797300" y="147507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124461</xdr:rowOff>
    </xdr:from>
    <xdr:to>
      <xdr:col>15</xdr:col>
      <xdr:colOff>101600</xdr:colOff>
      <xdr:row>86</xdr:row>
      <xdr:rowOff>54611</xdr:rowOff>
    </xdr:to>
    <xdr:sp macro="" textlink="">
      <xdr:nvSpPr>
        <xdr:cNvPr id="300" name="楕円 299">
          <a:extLst>
            <a:ext uri="{FF2B5EF4-FFF2-40B4-BE49-F238E27FC236}">
              <a16:creationId xmlns:a16="http://schemas.microsoft.com/office/drawing/2014/main" id="{956D9F3A-FEEF-4F05-8E24-FDD37A12CDBC}"/>
            </a:ext>
          </a:extLst>
        </xdr:cNvPr>
        <xdr:cNvSpPr/>
      </xdr:nvSpPr>
      <xdr:spPr>
        <a:xfrm>
          <a:off x="2857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3811</xdr:rowOff>
    </xdr:from>
    <xdr:to>
      <xdr:col>19</xdr:col>
      <xdr:colOff>177800</xdr:colOff>
      <xdr:row>86</xdr:row>
      <xdr:rowOff>6096</xdr:rowOff>
    </xdr:to>
    <xdr:cxnSp macro="">
      <xdr:nvCxnSpPr>
        <xdr:cNvPr id="301" name="直線コネクタ 300">
          <a:extLst>
            <a:ext uri="{FF2B5EF4-FFF2-40B4-BE49-F238E27FC236}">
              <a16:creationId xmlns:a16="http://schemas.microsoft.com/office/drawing/2014/main" id="{2E019215-F2BB-4539-BBBE-9AA6783FBFA9}"/>
            </a:ext>
          </a:extLst>
        </xdr:cNvPr>
        <xdr:cNvCxnSpPr/>
      </xdr:nvCxnSpPr>
      <xdr:spPr>
        <a:xfrm>
          <a:off x="2908300" y="147485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145035</xdr:rowOff>
    </xdr:from>
    <xdr:to>
      <xdr:col>10</xdr:col>
      <xdr:colOff>165100</xdr:colOff>
      <xdr:row>86</xdr:row>
      <xdr:rowOff>75185</xdr:rowOff>
    </xdr:to>
    <xdr:sp macro="" textlink="">
      <xdr:nvSpPr>
        <xdr:cNvPr id="302" name="楕円 301">
          <a:extLst>
            <a:ext uri="{FF2B5EF4-FFF2-40B4-BE49-F238E27FC236}">
              <a16:creationId xmlns:a16="http://schemas.microsoft.com/office/drawing/2014/main" id="{D0974A21-9EDE-49E1-B53E-FDB14A5266C8}"/>
            </a:ext>
          </a:extLst>
        </xdr:cNvPr>
        <xdr:cNvSpPr/>
      </xdr:nvSpPr>
      <xdr:spPr>
        <a:xfrm>
          <a:off x="1968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3811</xdr:rowOff>
    </xdr:from>
    <xdr:to>
      <xdr:col>15</xdr:col>
      <xdr:colOff>50800</xdr:colOff>
      <xdr:row>86</xdr:row>
      <xdr:rowOff>24385</xdr:rowOff>
    </xdr:to>
    <xdr:cxnSp macro="">
      <xdr:nvCxnSpPr>
        <xdr:cNvPr id="303" name="直線コネクタ 302">
          <a:extLst>
            <a:ext uri="{FF2B5EF4-FFF2-40B4-BE49-F238E27FC236}">
              <a16:creationId xmlns:a16="http://schemas.microsoft.com/office/drawing/2014/main" id="{5F9716CF-0230-4B8E-97AB-C42442F9C64E}"/>
            </a:ext>
          </a:extLst>
        </xdr:cNvPr>
        <xdr:cNvCxnSpPr/>
      </xdr:nvCxnSpPr>
      <xdr:spPr>
        <a:xfrm flipV="1">
          <a:off x="2019300" y="1474851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145035</xdr:rowOff>
    </xdr:from>
    <xdr:to>
      <xdr:col>6</xdr:col>
      <xdr:colOff>38100</xdr:colOff>
      <xdr:row>86</xdr:row>
      <xdr:rowOff>75185</xdr:rowOff>
    </xdr:to>
    <xdr:sp macro="" textlink="">
      <xdr:nvSpPr>
        <xdr:cNvPr id="304" name="楕円 303">
          <a:extLst>
            <a:ext uri="{FF2B5EF4-FFF2-40B4-BE49-F238E27FC236}">
              <a16:creationId xmlns:a16="http://schemas.microsoft.com/office/drawing/2014/main" id="{B409D79E-EEDD-40B8-99B5-BCD62FD47BF5}"/>
            </a:ext>
          </a:extLst>
        </xdr:cNvPr>
        <xdr:cNvSpPr/>
      </xdr:nvSpPr>
      <xdr:spPr>
        <a:xfrm>
          <a:off x="1079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24385</xdr:rowOff>
    </xdr:from>
    <xdr:to>
      <xdr:col>10</xdr:col>
      <xdr:colOff>114300</xdr:colOff>
      <xdr:row>86</xdr:row>
      <xdr:rowOff>24385</xdr:rowOff>
    </xdr:to>
    <xdr:cxnSp macro="">
      <xdr:nvCxnSpPr>
        <xdr:cNvPr id="305" name="直線コネクタ 304">
          <a:extLst>
            <a:ext uri="{FF2B5EF4-FFF2-40B4-BE49-F238E27FC236}">
              <a16:creationId xmlns:a16="http://schemas.microsoft.com/office/drawing/2014/main" id="{94F5438E-555C-4175-97E4-7C4AD87A8ADA}"/>
            </a:ext>
          </a:extLst>
        </xdr:cNvPr>
        <xdr:cNvCxnSpPr/>
      </xdr:nvCxnSpPr>
      <xdr:spPr>
        <a:xfrm>
          <a:off x="1130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306" name="n_1aveValue【福祉施設】&#10;有形固定資産減価償却率">
          <a:extLst>
            <a:ext uri="{FF2B5EF4-FFF2-40B4-BE49-F238E27FC236}">
              <a16:creationId xmlns:a16="http://schemas.microsoft.com/office/drawing/2014/main" id="{59F31D03-DD90-4383-94F8-729F200458A1}"/>
            </a:ext>
          </a:extLst>
        </xdr:cNvPr>
        <xdr:cNvSpPr txBox="1"/>
      </xdr:nvSpPr>
      <xdr:spPr>
        <a:xfrm>
          <a:off x="35820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307" name="n_2aveValue【福祉施設】&#10;有形固定資産減価償却率">
          <a:extLst>
            <a:ext uri="{FF2B5EF4-FFF2-40B4-BE49-F238E27FC236}">
              <a16:creationId xmlns:a16="http://schemas.microsoft.com/office/drawing/2014/main" id="{92A72812-7E72-4946-9C5F-A1FC6E0B2CD4}"/>
            </a:ext>
          </a:extLst>
        </xdr:cNvPr>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308" name="n_3aveValue【福祉施設】&#10;有形固定資産減価償却率">
          <a:extLst>
            <a:ext uri="{FF2B5EF4-FFF2-40B4-BE49-F238E27FC236}">
              <a16:creationId xmlns:a16="http://schemas.microsoft.com/office/drawing/2014/main" id="{D79D9AAF-6CA7-447A-B0E2-DD7B27829027}"/>
            </a:ext>
          </a:extLst>
        </xdr:cNvPr>
        <xdr:cNvSpPr txBox="1"/>
      </xdr:nvSpPr>
      <xdr:spPr>
        <a:xfrm>
          <a:off x="1816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福祉施設】&#10;有形固定資産減価償却率">
          <a:extLst>
            <a:ext uri="{FF2B5EF4-FFF2-40B4-BE49-F238E27FC236}">
              <a16:creationId xmlns:a16="http://schemas.microsoft.com/office/drawing/2014/main" id="{6CC39B34-9AA5-4818-AB80-9CE66880B243}"/>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48023</xdr:rowOff>
    </xdr:from>
    <xdr:ext cx="405111" cy="259045"/>
    <xdr:sp macro="" textlink="">
      <xdr:nvSpPr>
        <xdr:cNvPr id="310" name="n_1mainValue【福祉施設】&#10;有形固定資産減価償却率">
          <a:extLst>
            <a:ext uri="{FF2B5EF4-FFF2-40B4-BE49-F238E27FC236}">
              <a16:creationId xmlns:a16="http://schemas.microsoft.com/office/drawing/2014/main" id="{680C9F38-3065-443F-8B81-437ADE01B5E3}"/>
            </a:ext>
          </a:extLst>
        </xdr:cNvPr>
        <xdr:cNvSpPr txBox="1"/>
      </xdr:nvSpPr>
      <xdr:spPr>
        <a:xfrm>
          <a:off x="3582044" y="1479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45738</xdr:rowOff>
    </xdr:from>
    <xdr:ext cx="405111" cy="259045"/>
    <xdr:sp macro="" textlink="">
      <xdr:nvSpPr>
        <xdr:cNvPr id="311" name="n_2mainValue【福祉施設】&#10;有形固定資産減価償却率">
          <a:extLst>
            <a:ext uri="{FF2B5EF4-FFF2-40B4-BE49-F238E27FC236}">
              <a16:creationId xmlns:a16="http://schemas.microsoft.com/office/drawing/2014/main" id="{23930A84-3D5D-4CE7-8412-FDAB09CA4884}"/>
            </a:ext>
          </a:extLst>
        </xdr:cNvPr>
        <xdr:cNvSpPr txBox="1"/>
      </xdr:nvSpPr>
      <xdr:spPr>
        <a:xfrm>
          <a:off x="2705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66312</xdr:rowOff>
    </xdr:from>
    <xdr:ext cx="405111" cy="259045"/>
    <xdr:sp macro="" textlink="">
      <xdr:nvSpPr>
        <xdr:cNvPr id="312" name="n_3mainValue【福祉施設】&#10;有形固定資産減価償却率">
          <a:extLst>
            <a:ext uri="{FF2B5EF4-FFF2-40B4-BE49-F238E27FC236}">
              <a16:creationId xmlns:a16="http://schemas.microsoft.com/office/drawing/2014/main" id="{840B24B5-0DDC-4663-B848-1813D939BF1B}"/>
            </a:ext>
          </a:extLst>
        </xdr:cNvPr>
        <xdr:cNvSpPr txBox="1"/>
      </xdr:nvSpPr>
      <xdr:spPr>
        <a:xfrm>
          <a:off x="1816744" y="1481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66312</xdr:rowOff>
    </xdr:from>
    <xdr:ext cx="405111" cy="259045"/>
    <xdr:sp macro="" textlink="">
      <xdr:nvSpPr>
        <xdr:cNvPr id="313" name="n_4mainValue【福祉施設】&#10;有形固定資産減価償却率">
          <a:extLst>
            <a:ext uri="{FF2B5EF4-FFF2-40B4-BE49-F238E27FC236}">
              <a16:creationId xmlns:a16="http://schemas.microsoft.com/office/drawing/2014/main" id="{29DC3382-33C2-430C-85A5-6FC514E2029D}"/>
            </a:ext>
          </a:extLst>
        </xdr:cNvPr>
        <xdr:cNvSpPr txBox="1"/>
      </xdr:nvSpPr>
      <xdr:spPr>
        <a:xfrm>
          <a:off x="927744" y="1481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858B2608-D11B-4F7C-9481-F9125D25E6B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35D19A33-0209-4BEC-9D62-2C4E2A52B24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6C31123A-AB65-4A4D-83B1-4DA022B74EE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E6FBC940-4280-4CF5-ACAE-CE09BD68213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B18321CF-58D5-46EA-BC9F-5CD9F15F695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10271779-4261-4E2C-BC1B-D9BA8D1F497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79BE131B-B756-4CBA-9590-60A387FB805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BEF00AEA-FA11-43B5-995E-DA6355DFDFF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314EE855-D9D8-4BCB-AA71-83094B6EF91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0BC3A7AF-7872-40A8-BC2E-2CF73160EA1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25A435C6-4293-4374-9E39-E3961BED78E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626511BE-F5C8-4042-BC92-F9C9AC601A2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77E34258-9488-4D1B-A278-462FC06C8AA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497978F9-8DA1-401D-99AA-CB824EA6347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C6536A71-F47A-4E52-878E-F75BCB341CF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DAE948D7-75AF-4E07-BF89-1D9B19F039C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F2AD5D8D-98B8-473F-B657-9F70BD2BF2D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F358365A-2AB2-40FC-BE80-8A3F9AA4F24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71A725FD-BB23-4C0B-89BF-CC09EC86DCF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1DF939A1-0EEA-42B4-8646-7A01B6AFBF6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D87B5A82-C202-41F3-98B6-D2BCF9DCD96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4AA815A3-2DDF-4564-AAD2-BE1EB5C6CC4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8051728E-FBB4-485E-8BB0-D426DC6982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337" name="直線コネクタ 336">
          <a:extLst>
            <a:ext uri="{FF2B5EF4-FFF2-40B4-BE49-F238E27FC236}">
              <a16:creationId xmlns:a16="http://schemas.microsoft.com/office/drawing/2014/main" id="{C8094CE6-537B-4FCC-ABAD-B22B470BFEE3}"/>
            </a:ext>
          </a:extLst>
        </xdr:cNvPr>
        <xdr:cNvCxnSpPr/>
      </xdr:nvCxnSpPr>
      <xdr:spPr>
        <a:xfrm flipV="1">
          <a:off x="10476865" y="134175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8" name="【福祉施設】&#10;一人当たり面積最小値テキスト">
          <a:extLst>
            <a:ext uri="{FF2B5EF4-FFF2-40B4-BE49-F238E27FC236}">
              <a16:creationId xmlns:a16="http://schemas.microsoft.com/office/drawing/2014/main" id="{B8DFDBDF-0D8F-4CF6-B620-62572E8E97B2}"/>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a:extLst>
            <a:ext uri="{FF2B5EF4-FFF2-40B4-BE49-F238E27FC236}">
              <a16:creationId xmlns:a16="http://schemas.microsoft.com/office/drawing/2014/main" id="{8EBB774D-5D87-492B-923A-702B1EA4813B}"/>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340" name="【福祉施設】&#10;一人当たり面積最大値テキスト">
          <a:extLst>
            <a:ext uri="{FF2B5EF4-FFF2-40B4-BE49-F238E27FC236}">
              <a16:creationId xmlns:a16="http://schemas.microsoft.com/office/drawing/2014/main" id="{73F0627A-5C29-48E0-A3A1-F73679FEEC60}"/>
            </a:ext>
          </a:extLst>
        </xdr:cNvPr>
        <xdr:cNvSpPr txBox="1"/>
      </xdr:nvSpPr>
      <xdr:spPr>
        <a:xfrm>
          <a:off x="1051560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1" name="直線コネクタ 340">
          <a:extLst>
            <a:ext uri="{FF2B5EF4-FFF2-40B4-BE49-F238E27FC236}">
              <a16:creationId xmlns:a16="http://schemas.microsoft.com/office/drawing/2014/main" id="{9014615D-544C-415C-9338-FBAC8DE471E4}"/>
            </a:ext>
          </a:extLst>
        </xdr:cNvPr>
        <xdr:cNvCxnSpPr/>
      </xdr:nvCxnSpPr>
      <xdr:spPr>
        <a:xfrm>
          <a:off x="10388600" y="1341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342" name="【福祉施設】&#10;一人当たり面積平均値テキスト">
          <a:extLst>
            <a:ext uri="{FF2B5EF4-FFF2-40B4-BE49-F238E27FC236}">
              <a16:creationId xmlns:a16="http://schemas.microsoft.com/office/drawing/2014/main" id="{C921A550-47DF-433A-B34A-6DF6836E8E2C}"/>
            </a:ext>
          </a:extLst>
        </xdr:cNvPr>
        <xdr:cNvSpPr txBox="1"/>
      </xdr:nvSpPr>
      <xdr:spPr>
        <a:xfrm>
          <a:off x="10515600" y="1425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343" name="フローチャート: 判断 342">
          <a:extLst>
            <a:ext uri="{FF2B5EF4-FFF2-40B4-BE49-F238E27FC236}">
              <a16:creationId xmlns:a16="http://schemas.microsoft.com/office/drawing/2014/main" id="{D2177219-A6DE-4618-A4C7-D9E64F41CBB3}"/>
            </a:ext>
          </a:extLst>
        </xdr:cNvPr>
        <xdr:cNvSpPr/>
      </xdr:nvSpPr>
      <xdr:spPr>
        <a:xfrm>
          <a:off x="10426700" y="1440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344" name="フローチャート: 判断 343">
          <a:extLst>
            <a:ext uri="{FF2B5EF4-FFF2-40B4-BE49-F238E27FC236}">
              <a16:creationId xmlns:a16="http://schemas.microsoft.com/office/drawing/2014/main" id="{86E7253D-B0AA-4932-8001-4300C2C0A5CD}"/>
            </a:ext>
          </a:extLst>
        </xdr:cNvPr>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345" name="フローチャート: 判断 344">
          <a:extLst>
            <a:ext uri="{FF2B5EF4-FFF2-40B4-BE49-F238E27FC236}">
              <a16:creationId xmlns:a16="http://schemas.microsoft.com/office/drawing/2014/main" id="{16B99D49-CC28-4AAA-913D-546121B7D6CB}"/>
            </a:ext>
          </a:extLst>
        </xdr:cNvPr>
        <xdr:cNvSpPr/>
      </xdr:nvSpPr>
      <xdr:spPr>
        <a:xfrm>
          <a:off x="8699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346" name="フローチャート: 判断 345">
          <a:extLst>
            <a:ext uri="{FF2B5EF4-FFF2-40B4-BE49-F238E27FC236}">
              <a16:creationId xmlns:a16="http://schemas.microsoft.com/office/drawing/2014/main" id="{FA005265-CC4D-437D-89EF-25FC2301C697}"/>
            </a:ext>
          </a:extLst>
        </xdr:cNvPr>
        <xdr:cNvSpPr/>
      </xdr:nvSpPr>
      <xdr:spPr>
        <a:xfrm>
          <a:off x="7810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macro="" textlink="">
      <xdr:nvSpPr>
        <xdr:cNvPr id="347" name="フローチャート: 判断 346">
          <a:extLst>
            <a:ext uri="{FF2B5EF4-FFF2-40B4-BE49-F238E27FC236}">
              <a16:creationId xmlns:a16="http://schemas.microsoft.com/office/drawing/2014/main" id="{F7267358-0C11-4FB6-9076-299140997DB0}"/>
            </a:ext>
          </a:extLst>
        </xdr:cNvPr>
        <xdr:cNvSpPr/>
      </xdr:nvSpPr>
      <xdr:spPr>
        <a:xfrm>
          <a:off x="6921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9F4A341D-22D8-476D-8C5B-58A98396C8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23C90F5D-3A0F-4729-9B78-6B0D74B2C9B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3B1786C4-8287-404E-9775-DF22C9A98EB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2214C0E-0C4F-4798-80DC-85CBD830E5E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A3DEC38-B6FC-4458-90D0-06A1888DF1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168911</xdr:rowOff>
    </xdr:from>
    <xdr:to>
      <xdr:col>55</xdr:col>
      <xdr:colOff>50800</xdr:colOff>
      <xdr:row>86</xdr:row>
      <xdr:rowOff>99061</xdr:rowOff>
    </xdr:to>
    <xdr:sp macro="" textlink="">
      <xdr:nvSpPr>
        <xdr:cNvPr id="353" name="楕円 352">
          <a:extLst>
            <a:ext uri="{FF2B5EF4-FFF2-40B4-BE49-F238E27FC236}">
              <a16:creationId xmlns:a16="http://schemas.microsoft.com/office/drawing/2014/main" id="{8C3B81A7-B5C9-4ADD-A7BA-414FDE858DED}"/>
            </a:ext>
          </a:extLst>
        </xdr:cNvPr>
        <xdr:cNvSpPr/>
      </xdr:nvSpPr>
      <xdr:spPr>
        <a:xfrm>
          <a:off x="104267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83838</xdr:rowOff>
    </xdr:from>
    <xdr:ext cx="469744" cy="259045"/>
    <xdr:sp macro="" textlink="">
      <xdr:nvSpPr>
        <xdr:cNvPr id="354" name="【福祉施設】&#10;一人当たり面積該当値テキスト">
          <a:extLst>
            <a:ext uri="{FF2B5EF4-FFF2-40B4-BE49-F238E27FC236}">
              <a16:creationId xmlns:a16="http://schemas.microsoft.com/office/drawing/2014/main" id="{4CFA3851-15F6-403D-91C3-5E675C068612}"/>
            </a:ext>
          </a:extLst>
        </xdr:cNvPr>
        <xdr:cNvSpPr txBox="1"/>
      </xdr:nvSpPr>
      <xdr:spPr>
        <a:xfrm>
          <a:off x="10515600"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170180</xdr:rowOff>
    </xdr:from>
    <xdr:to>
      <xdr:col>50</xdr:col>
      <xdr:colOff>165100</xdr:colOff>
      <xdr:row>86</xdr:row>
      <xdr:rowOff>100330</xdr:rowOff>
    </xdr:to>
    <xdr:sp macro="" textlink="">
      <xdr:nvSpPr>
        <xdr:cNvPr id="355" name="楕円 354">
          <a:extLst>
            <a:ext uri="{FF2B5EF4-FFF2-40B4-BE49-F238E27FC236}">
              <a16:creationId xmlns:a16="http://schemas.microsoft.com/office/drawing/2014/main" id="{34B1AD1E-6494-4F75-A9F8-989C1BE189B3}"/>
            </a:ext>
          </a:extLst>
        </xdr:cNvPr>
        <xdr:cNvSpPr/>
      </xdr:nvSpPr>
      <xdr:spPr>
        <a:xfrm>
          <a:off x="9588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48261</xdr:rowOff>
    </xdr:from>
    <xdr:to>
      <xdr:col>55</xdr:col>
      <xdr:colOff>0</xdr:colOff>
      <xdr:row>86</xdr:row>
      <xdr:rowOff>49530</xdr:rowOff>
    </xdr:to>
    <xdr:cxnSp macro="">
      <xdr:nvCxnSpPr>
        <xdr:cNvPr id="356" name="直線コネクタ 355">
          <a:extLst>
            <a:ext uri="{FF2B5EF4-FFF2-40B4-BE49-F238E27FC236}">
              <a16:creationId xmlns:a16="http://schemas.microsoft.com/office/drawing/2014/main" id="{89ABBB26-ADAB-43E9-97E2-9D1A7308A381}"/>
            </a:ext>
          </a:extLst>
        </xdr:cNvPr>
        <xdr:cNvCxnSpPr/>
      </xdr:nvCxnSpPr>
      <xdr:spPr>
        <a:xfrm flipV="1">
          <a:off x="9639300" y="1479296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0</xdr:rowOff>
    </xdr:from>
    <xdr:to>
      <xdr:col>46</xdr:col>
      <xdr:colOff>38100</xdr:colOff>
      <xdr:row>86</xdr:row>
      <xdr:rowOff>101600</xdr:rowOff>
    </xdr:to>
    <xdr:sp macro="" textlink="">
      <xdr:nvSpPr>
        <xdr:cNvPr id="357" name="楕円 356">
          <a:extLst>
            <a:ext uri="{FF2B5EF4-FFF2-40B4-BE49-F238E27FC236}">
              <a16:creationId xmlns:a16="http://schemas.microsoft.com/office/drawing/2014/main" id="{5592CC15-2B41-45AD-A2EF-366E2FDEB3BF}"/>
            </a:ext>
          </a:extLst>
        </xdr:cNvPr>
        <xdr:cNvSpPr/>
      </xdr:nvSpPr>
      <xdr:spPr>
        <a:xfrm>
          <a:off x="8699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49530</xdr:rowOff>
    </xdr:from>
    <xdr:to>
      <xdr:col>50</xdr:col>
      <xdr:colOff>114300</xdr:colOff>
      <xdr:row>86</xdr:row>
      <xdr:rowOff>50800</xdr:rowOff>
    </xdr:to>
    <xdr:cxnSp macro="">
      <xdr:nvCxnSpPr>
        <xdr:cNvPr id="358" name="直線コネクタ 357">
          <a:extLst>
            <a:ext uri="{FF2B5EF4-FFF2-40B4-BE49-F238E27FC236}">
              <a16:creationId xmlns:a16="http://schemas.microsoft.com/office/drawing/2014/main" id="{17BACE55-757F-4CE7-B391-52A7448FE4CB}"/>
            </a:ext>
          </a:extLst>
        </xdr:cNvPr>
        <xdr:cNvCxnSpPr/>
      </xdr:nvCxnSpPr>
      <xdr:spPr>
        <a:xfrm flipV="1">
          <a:off x="8750300" y="147942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1270</xdr:rowOff>
    </xdr:from>
    <xdr:to>
      <xdr:col>41</xdr:col>
      <xdr:colOff>101600</xdr:colOff>
      <xdr:row>86</xdr:row>
      <xdr:rowOff>102870</xdr:rowOff>
    </xdr:to>
    <xdr:sp macro="" textlink="">
      <xdr:nvSpPr>
        <xdr:cNvPr id="359" name="楕円 358">
          <a:extLst>
            <a:ext uri="{FF2B5EF4-FFF2-40B4-BE49-F238E27FC236}">
              <a16:creationId xmlns:a16="http://schemas.microsoft.com/office/drawing/2014/main" id="{3AD434EC-025A-420A-98B1-37F4FF9AB42E}"/>
            </a:ext>
          </a:extLst>
        </xdr:cNvPr>
        <xdr:cNvSpPr/>
      </xdr:nvSpPr>
      <xdr:spPr>
        <a:xfrm>
          <a:off x="7810500" y="147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50800</xdr:rowOff>
    </xdr:from>
    <xdr:to>
      <xdr:col>45</xdr:col>
      <xdr:colOff>177800</xdr:colOff>
      <xdr:row>86</xdr:row>
      <xdr:rowOff>52070</xdr:rowOff>
    </xdr:to>
    <xdr:cxnSp macro="">
      <xdr:nvCxnSpPr>
        <xdr:cNvPr id="360" name="直線コネクタ 359">
          <a:extLst>
            <a:ext uri="{FF2B5EF4-FFF2-40B4-BE49-F238E27FC236}">
              <a16:creationId xmlns:a16="http://schemas.microsoft.com/office/drawing/2014/main" id="{0785815E-6D28-4EED-B940-03329CA8CCF6}"/>
            </a:ext>
          </a:extLst>
        </xdr:cNvPr>
        <xdr:cNvCxnSpPr/>
      </xdr:nvCxnSpPr>
      <xdr:spPr>
        <a:xfrm flipV="1">
          <a:off x="7861300" y="14795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2539</xdr:rowOff>
    </xdr:from>
    <xdr:to>
      <xdr:col>36</xdr:col>
      <xdr:colOff>165100</xdr:colOff>
      <xdr:row>86</xdr:row>
      <xdr:rowOff>104139</xdr:rowOff>
    </xdr:to>
    <xdr:sp macro="" textlink="">
      <xdr:nvSpPr>
        <xdr:cNvPr id="361" name="楕円 360">
          <a:extLst>
            <a:ext uri="{FF2B5EF4-FFF2-40B4-BE49-F238E27FC236}">
              <a16:creationId xmlns:a16="http://schemas.microsoft.com/office/drawing/2014/main" id="{0D983785-3297-48FA-9B04-834908690459}"/>
            </a:ext>
          </a:extLst>
        </xdr:cNvPr>
        <xdr:cNvSpPr/>
      </xdr:nvSpPr>
      <xdr:spPr>
        <a:xfrm>
          <a:off x="6921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52070</xdr:rowOff>
    </xdr:from>
    <xdr:to>
      <xdr:col>41</xdr:col>
      <xdr:colOff>50800</xdr:colOff>
      <xdr:row>86</xdr:row>
      <xdr:rowOff>53339</xdr:rowOff>
    </xdr:to>
    <xdr:cxnSp macro="">
      <xdr:nvCxnSpPr>
        <xdr:cNvPr id="362" name="直線コネクタ 361">
          <a:extLst>
            <a:ext uri="{FF2B5EF4-FFF2-40B4-BE49-F238E27FC236}">
              <a16:creationId xmlns:a16="http://schemas.microsoft.com/office/drawing/2014/main" id="{1D582C78-6D78-4114-96E2-3CD7B459DA1D}"/>
            </a:ext>
          </a:extLst>
        </xdr:cNvPr>
        <xdr:cNvCxnSpPr/>
      </xdr:nvCxnSpPr>
      <xdr:spPr>
        <a:xfrm flipV="1">
          <a:off x="6972300" y="147967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144797</xdr:rowOff>
    </xdr:from>
    <xdr:ext cx="469744" cy="259045"/>
    <xdr:sp macro="" textlink="">
      <xdr:nvSpPr>
        <xdr:cNvPr id="363" name="n_1aveValue【福祉施設】&#10;一人当たり面積">
          <a:extLst>
            <a:ext uri="{FF2B5EF4-FFF2-40B4-BE49-F238E27FC236}">
              <a16:creationId xmlns:a16="http://schemas.microsoft.com/office/drawing/2014/main" id="{432B49F0-3788-4F2B-9DD7-0E78055C603C}"/>
            </a:ext>
          </a:extLst>
        </xdr:cNvPr>
        <xdr:cNvSpPr txBox="1"/>
      </xdr:nvSpPr>
      <xdr:spPr>
        <a:xfrm>
          <a:off x="9391727" y="1420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160038</xdr:rowOff>
    </xdr:from>
    <xdr:ext cx="469744" cy="259045"/>
    <xdr:sp macro="" textlink="">
      <xdr:nvSpPr>
        <xdr:cNvPr id="364" name="n_2aveValue【福祉施設】&#10;一人当たり面積">
          <a:extLst>
            <a:ext uri="{FF2B5EF4-FFF2-40B4-BE49-F238E27FC236}">
              <a16:creationId xmlns:a16="http://schemas.microsoft.com/office/drawing/2014/main" id="{61A9982E-14D5-42ED-B73F-94B1F681D577}"/>
            </a:ext>
          </a:extLst>
        </xdr:cNvPr>
        <xdr:cNvSpPr txBox="1"/>
      </xdr:nvSpPr>
      <xdr:spPr>
        <a:xfrm>
          <a:off x="85154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65" name="n_3aveValue【福祉施設】&#10;一人当たり面積">
          <a:extLst>
            <a:ext uri="{FF2B5EF4-FFF2-40B4-BE49-F238E27FC236}">
              <a16:creationId xmlns:a16="http://schemas.microsoft.com/office/drawing/2014/main" id="{7E7A507B-680B-40FE-BD10-648D0935AB1C}"/>
            </a:ext>
          </a:extLst>
        </xdr:cNvPr>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142257</xdr:rowOff>
    </xdr:from>
    <xdr:ext cx="469744" cy="259045"/>
    <xdr:sp macro="" textlink="">
      <xdr:nvSpPr>
        <xdr:cNvPr id="366" name="n_4aveValue【福祉施設】&#10;一人当たり面積">
          <a:extLst>
            <a:ext uri="{FF2B5EF4-FFF2-40B4-BE49-F238E27FC236}">
              <a16:creationId xmlns:a16="http://schemas.microsoft.com/office/drawing/2014/main" id="{AC482052-F238-48E3-8E14-E7037C9D7D10}"/>
            </a:ext>
          </a:extLst>
        </xdr:cNvPr>
        <xdr:cNvSpPr txBox="1"/>
      </xdr:nvSpPr>
      <xdr:spPr>
        <a:xfrm>
          <a:off x="6737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91457</xdr:rowOff>
    </xdr:from>
    <xdr:ext cx="469744" cy="259045"/>
    <xdr:sp macro="" textlink="">
      <xdr:nvSpPr>
        <xdr:cNvPr id="367" name="n_1mainValue【福祉施設】&#10;一人当たり面積">
          <a:extLst>
            <a:ext uri="{FF2B5EF4-FFF2-40B4-BE49-F238E27FC236}">
              <a16:creationId xmlns:a16="http://schemas.microsoft.com/office/drawing/2014/main" id="{4A3E7778-8539-434F-81DA-4E0A0FB26786}"/>
            </a:ext>
          </a:extLst>
        </xdr:cNvPr>
        <xdr:cNvSpPr txBox="1"/>
      </xdr:nvSpPr>
      <xdr:spPr>
        <a:xfrm>
          <a:off x="93917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92727</xdr:rowOff>
    </xdr:from>
    <xdr:ext cx="469744" cy="259045"/>
    <xdr:sp macro="" textlink="">
      <xdr:nvSpPr>
        <xdr:cNvPr id="368" name="n_2mainValue【福祉施設】&#10;一人当たり面積">
          <a:extLst>
            <a:ext uri="{FF2B5EF4-FFF2-40B4-BE49-F238E27FC236}">
              <a16:creationId xmlns:a16="http://schemas.microsoft.com/office/drawing/2014/main" id="{E24A46F2-45E5-4671-80FE-D47C245289CA}"/>
            </a:ext>
          </a:extLst>
        </xdr:cNvPr>
        <xdr:cNvSpPr txBox="1"/>
      </xdr:nvSpPr>
      <xdr:spPr>
        <a:xfrm>
          <a:off x="85154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93997</xdr:rowOff>
    </xdr:from>
    <xdr:ext cx="469744" cy="259045"/>
    <xdr:sp macro="" textlink="">
      <xdr:nvSpPr>
        <xdr:cNvPr id="369" name="n_3mainValue【福祉施設】&#10;一人当たり面積">
          <a:extLst>
            <a:ext uri="{FF2B5EF4-FFF2-40B4-BE49-F238E27FC236}">
              <a16:creationId xmlns:a16="http://schemas.microsoft.com/office/drawing/2014/main" id="{3D77EB15-FE86-4988-85CE-D9C11EF3E041}"/>
            </a:ext>
          </a:extLst>
        </xdr:cNvPr>
        <xdr:cNvSpPr txBox="1"/>
      </xdr:nvSpPr>
      <xdr:spPr>
        <a:xfrm>
          <a:off x="7626427"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95266</xdr:rowOff>
    </xdr:from>
    <xdr:ext cx="469744" cy="259045"/>
    <xdr:sp macro="" textlink="">
      <xdr:nvSpPr>
        <xdr:cNvPr id="370" name="n_4mainValue【福祉施設】&#10;一人当たり面積">
          <a:extLst>
            <a:ext uri="{FF2B5EF4-FFF2-40B4-BE49-F238E27FC236}">
              <a16:creationId xmlns:a16="http://schemas.microsoft.com/office/drawing/2014/main" id="{74A080B2-9477-4DB4-8228-0E3F97677296}"/>
            </a:ext>
          </a:extLst>
        </xdr:cNvPr>
        <xdr:cNvSpPr txBox="1"/>
      </xdr:nvSpPr>
      <xdr:spPr>
        <a:xfrm>
          <a:off x="6737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4A8A6E24-BBFA-4986-851D-B51B1017BD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43B8F1F2-E7EC-420B-9D2B-10B0306BED6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BD9A0158-80F0-4B9F-AB14-C5592026D93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27F1361D-4346-4975-A4E6-B05182C31BF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7C2B2060-6D24-480B-8D2F-BEC4F2E3EB6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EDDB565C-503F-4C50-A80E-E1C9D070BFC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4890B88B-7200-4325-A7A0-1174AD43AA9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1E1BA5EA-A5A2-456D-9E7C-9CC04F12E13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B0BD1F12-27FF-483D-940A-9CD666A1B4D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C53C9901-A3C5-47BC-903B-DD572702280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846C8BA2-1FA6-4322-8961-501785233D9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2" name="直線コネクタ 381">
          <a:extLst>
            <a:ext uri="{FF2B5EF4-FFF2-40B4-BE49-F238E27FC236}">
              <a16:creationId xmlns:a16="http://schemas.microsoft.com/office/drawing/2014/main" id="{40D627B2-F7BC-40B1-AA3C-075EEB0B231D}"/>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3" name="テキスト ボックス 382">
          <a:extLst>
            <a:ext uri="{FF2B5EF4-FFF2-40B4-BE49-F238E27FC236}">
              <a16:creationId xmlns:a16="http://schemas.microsoft.com/office/drawing/2014/main" id="{A8B714BC-88C0-4B48-8D81-8DAFA9BA3E9E}"/>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4" name="直線コネクタ 383">
          <a:extLst>
            <a:ext uri="{FF2B5EF4-FFF2-40B4-BE49-F238E27FC236}">
              <a16:creationId xmlns:a16="http://schemas.microsoft.com/office/drawing/2014/main" id="{B70C61E6-1BEE-4A74-BB08-EAB7B29538AC}"/>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5" name="テキスト ボックス 384">
          <a:extLst>
            <a:ext uri="{FF2B5EF4-FFF2-40B4-BE49-F238E27FC236}">
              <a16:creationId xmlns:a16="http://schemas.microsoft.com/office/drawing/2014/main" id="{B49EF8B9-C6AD-4F2C-B496-619BB4098C13}"/>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6" name="直線コネクタ 385">
          <a:extLst>
            <a:ext uri="{FF2B5EF4-FFF2-40B4-BE49-F238E27FC236}">
              <a16:creationId xmlns:a16="http://schemas.microsoft.com/office/drawing/2014/main" id="{B65C685C-611F-45B8-8F12-40EA2C7C634A}"/>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7" name="テキスト ボックス 386">
          <a:extLst>
            <a:ext uri="{FF2B5EF4-FFF2-40B4-BE49-F238E27FC236}">
              <a16:creationId xmlns:a16="http://schemas.microsoft.com/office/drawing/2014/main" id="{C6F8FCF8-5A5E-405D-B32F-16AAD30DC165}"/>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8" name="直線コネクタ 387">
          <a:extLst>
            <a:ext uri="{FF2B5EF4-FFF2-40B4-BE49-F238E27FC236}">
              <a16:creationId xmlns:a16="http://schemas.microsoft.com/office/drawing/2014/main" id="{CCDA90F3-4F5B-44FB-A025-CC344D1E3193}"/>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9" name="テキスト ボックス 388">
          <a:extLst>
            <a:ext uri="{FF2B5EF4-FFF2-40B4-BE49-F238E27FC236}">
              <a16:creationId xmlns:a16="http://schemas.microsoft.com/office/drawing/2014/main" id="{B23040C9-62FB-4B96-A487-073AD202CD0A}"/>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ECB81074-C06D-4159-AE77-43E17A02F0D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a:extLst>
            <a:ext uri="{FF2B5EF4-FFF2-40B4-BE49-F238E27FC236}">
              <a16:creationId xmlns:a16="http://schemas.microsoft.com/office/drawing/2014/main" id="{CADDF5AD-3B4D-4822-9AF7-3821BA927846}"/>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a:extLst>
            <a:ext uri="{FF2B5EF4-FFF2-40B4-BE49-F238E27FC236}">
              <a16:creationId xmlns:a16="http://schemas.microsoft.com/office/drawing/2014/main" id="{12642C8D-478C-417E-ACEE-5737BD8CF40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393" name="直線コネクタ 392">
          <a:extLst>
            <a:ext uri="{FF2B5EF4-FFF2-40B4-BE49-F238E27FC236}">
              <a16:creationId xmlns:a16="http://schemas.microsoft.com/office/drawing/2014/main" id="{AB440518-75A6-46CF-A419-0699A64D9DC1}"/>
            </a:ext>
          </a:extLst>
        </xdr:cNvPr>
        <xdr:cNvCxnSpPr/>
      </xdr:nvCxnSpPr>
      <xdr:spPr>
        <a:xfrm flipV="1">
          <a:off x="4634865" y="17351502"/>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394" name="【市民会館】&#10;有形固定資産減価償却率最小値テキスト">
          <a:extLst>
            <a:ext uri="{FF2B5EF4-FFF2-40B4-BE49-F238E27FC236}">
              <a16:creationId xmlns:a16="http://schemas.microsoft.com/office/drawing/2014/main" id="{0FC9CB0A-E95A-42C1-81AD-17AF2A43FFE1}"/>
            </a:ext>
          </a:extLst>
        </xdr:cNvPr>
        <xdr:cNvSpPr txBox="1"/>
      </xdr:nvSpPr>
      <xdr:spPr>
        <a:xfrm>
          <a:off x="4673600" y="1858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395" name="直線コネクタ 394">
          <a:extLst>
            <a:ext uri="{FF2B5EF4-FFF2-40B4-BE49-F238E27FC236}">
              <a16:creationId xmlns:a16="http://schemas.microsoft.com/office/drawing/2014/main" id="{7D3ED3D7-1D93-4217-A589-1548DCB573A7}"/>
            </a:ext>
          </a:extLst>
        </xdr:cNvPr>
        <xdr:cNvCxnSpPr/>
      </xdr:nvCxnSpPr>
      <xdr:spPr>
        <a:xfrm>
          <a:off x="4546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396" name="【市民会館】&#10;有形固定資産減価償却率最大値テキスト">
          <a:extLst>
            <a:ext uri="{FF2B5EF4-FFF2-40B4-BE49-F238E27FC236}">
              <a16:creationId xmlns:a16="http://schemas.microsoft.com/office/drawing/2014/main" id="{B6CCAFA1-E84A-4E42-AE99-5411D89DC135}"/>
            </a:ext>
          </a:extLst>
        </xdr:cNvPr>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97" name="直線コネクタ 396">
          <a:extLst>
            <a:ext uri="{FF2B5EF4-FFF2-40B4-BE49-F238E27FC236}">
              <a16:creationId xmlns:a16="http://schemas.microsoft.com/office/drawing/2014/main" id="{6BF8466D-82D5-4EEB-A640-DE276D45DACF}"/>
            </a:ext>
          </a:extLst>
        </xdr:cNvPr>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116857</xdr:rowOff>
    </xdr:from>
    <xdr:ext cx="405111" cy="259045"/>
    <xdr:sp macro="" textlink="">
      <xdr:nvSpPr>
        <xdr:cNvPr id="398" name="【市民会館】&#10;有形固定資産減価償却率平均値テキスト">
          <a:extLst>
            <a:ext uri="{FF2B5EF4-FFF2-40B4-BE49-F238E27FC236}">
              <a16:creationId xmlns:a16="http://schemas.microsoft.com/office/drawing/2014/main" id="{B6CA5C1A-401C-46BD-B989-3CD40D9D0758}"/>
            </a:ext>
          </a:extLst>
        </xdr:cNvPr>
        <xdr:cNvSpPr txBox="1"/>
      </xdr:nvSpPr>
      <xdr:spPr>
        <a:xfrm>
          <a:off x="4673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99" name="フローチャート: 判断 398">
          <a:extLst>
            <a:ext uri="{FF2B5EF4-FFF2-40B4-BE49-F238E27FC236}">
              <a16:creationId xmlns:a16="http://schemas.microsoft.com/office/drawing/2014/main" id="{51419896-5E5C-4D32-93E8-3D575044F2F4}"/>
            </a:ext>
          </a:extLst>
        </xdr:cNvPr>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400" name="フローチャート: 判断 399">
          <a:extLst>
            <a:ext uri="{FF2B5EF4-FFF2-40B4-BE49-F238E27FC236}">
              <a16:creationId xmlns:a16="http://schemas.microsoft.com/office/drawing/2014/main" id="{4B0778C9-EAC5-4ABD-AB88-180DDB053C97}"/>
            </a:ext>
          </a:extLst>
        </xdr:cNvPr>
        <xdr:cNvSpPr/>
      </xdr:nvSpPr>
      <xdr:spPr>
        <a:xfrm>
          <a:off x="3746500" y="1776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401" name="フローチャート: 判断 400">
          <a:extLst>
            <a:ext uri="{FF2B5EF4-FFF2-40B4-BE49-F238E27FC236}">
              <a16:creationId xmlns:a16="http://schemas.microsoft.com/office/drawing/2014/main" id="{FDAB9633-009A-433A-85C9-D128840F60B6}"/>
            </a:ext>
          </a:extLst>
        </xdr:cNvPr>
        <xdr:cNvSpPr/>
      </xdr:nvSpPr>
      <xdr:spPr>
        <a:xfrm>
          <a:off x="2857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402" name="フローチャート: 判断 401">
          <a:extLst>
            <a:ext uri="{FF2B5EF4-FFF2-40B4-BE49-F238E27FC236}">
              <a16:creationId xmlns:a16="http://schemas.microsoft.com/office/drawing/2014/main" id="{51A63218-0A63-4938-ACE8-B09499DB0B62}"/>
            </a:ext>
          </a:extLst>
        </xdr:cNvPr>
        <xdr:cNvSpPr/>
      </xdr:nvSpPr>
      <xdr:spPr>
        <a:xfrm>
          <a:off x="1968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144272</xdr:rowOff>
    </xdr:from>
    <xdr:to>
      <xdr:col>6</xdr:col>
      <xdr:colOff>38100</xdr:colOff>
      <xdr:row>103</xdr:row>
      <xdr:rowOff>74422</xdr:rowOff>
    </xdr:to>
    <xdr:sp macro="" textlink="">
      <xdr:nvSpPr>
        <xdr:cNvPr id="403" name="フローチャート: 判断 402">
          <a:extLst>
            <a:ext uri="{FF2B5EF4-FFF2-40B4-BE49-F238E27FC236}">
              <a16:creationId xmlns:a16="http://schemas.microsoft.com/office/drawing/2014/main" id="{F19A77CE-7086-4C22-A93B-E6CDF05CCDEC}"/>
            </a:ext>
          </a:extLst>
        </xdr:cNvPr>
        <xdr:cNvSpPr/>
      </xdr:nvSpPr>
      <xdr:spPr>
        <a:xfrm>
          <a:off x="1079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BD035C6F-9D6E-45BE-ABDC-DD49439F01B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66D5B602-ECED-44A8-8A3B-9C117D7F837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8C73FF2-0241-4E77-A526-8B8926351BC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FBB1863F-C3BB-4A68-AFA2-02C00220CC6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EBBC51C4-FBFD-4604-A26C-DECF851AD40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75692</xdr:rowOff>
    </xdr:from>
    <xdr:to>
      <xdr:col>24</xdr:col>
      <xdr:colOff>114300</xdr:colOff>
      <xdr:row>106</xdr:row>
      <xdr:rowOff>5842</xdr:rowOff>
    </xdr:to>
    <xdr:sp macro="" textlink="">
      <xdr:nvSpPr>
        <xdr:cNvPr id="409" name="楕円 408">
          <a:extLst>
            <a:ext uri="{FF2B5EF4-FFF2-40B4-BE49-F238E27FC236}">
              <a16:creationId xmlns:a16="http://schemas.microsoft.com/office/drawing/2014/main" id="{89C4F93F-DA28-4470-8745-ACB79E283152}"/>
            </a:ext>
          </a:extLst>
        </xdr:cNvPr>
        <xdr:cNvSpPr/>
      </xdr:nvSpPr>
      <xdr:spPr>
        <a:xfrm>
          <a:off x="4584700" y="1807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54119</xdr:rowOff>
    </xdr:from>
    <xdr:ext cx="405111" cy="259045"/>
    <xdr:sp macro="" textlink="">
      <xdr:nvSpPr>
        <xdr:cNvPr id="410" name="【市民会館】&#10;有形固定資産減価償却率該当値テキスト">
          <a:extLst>
            <a:ext uri="{FF2B5EF4-FFF2-40B4-BE49-F238E27FC236}">
              <a16:creationId xmlns:a16="http://schemas.microsoft.com/office/drawing/2014/main" id="{A894BC8A-249E-4D6C-9967-872E56DA5307}"/>
            </a:ext>
          </a:extLst>
        </xdr:cNvPr>
        <xdr:cNvSpPr txBox="1"/>
      </xdr:nvSpPr>
      <xdr:spPr>
        <a:xfrm>
          <a:off x="4673600" y="1805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411" name="楕円 410">
          <a:extLst>
            <a:ext uri="{FF2B5EF4-FFF2-40B4-BE49-F238E27FC236}">
              <a16:creationId xmlns:a16="http://schemas.microsoft.com/office/drawing/2014/main" id="{EE7E7CFA-8BD5-475C-97E6-8E8A9E210A24}"/>
            </a:ext>
          </a:extLst>
        </xdr:cNvPr>
        <xdr:cNvSpPr/>
      </xdr:nvSpPr>
      <xdr:spPr>
        <a:xfrm>
          <a:off x="3746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105</xdr:row>
      <xdr:rowOff>126492</xdr:rowOff>
    </xdr:to>
    <xdr:cxnSp macro="">
      <xdr:nvCxnSpPr>
        <xdr:cNvPr id="412" name="直線コネクタ 411">
          <a:extLst>
            <a:ext uri="{FF2B5EF4-FFF2-40B4-BE49-F238E27FC236}">
              <a16:creationId xmlns:a16="http://schemas.microsoft.com/office/drawing/2014/main" id="{6E219D20-6B3B-4CEA-8DDE-2390A24548C7}"/>
            </a:ext>
          </a:extLst>
        </xdr:cNvPr>
        <xdr:cNvCxnSpPr/>
      </xdr:nvCxnSpPr>
      <xdr:spPr>
        <a:xfrm>
          <a:off x="3797300" y="1810131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23113</xdr:rowOff>
    </xdr:from>
    <xdr:to>
      <xdr:col>15</xdr:col>
      <xdr:colOff>101600</xdr:colOff>
      <xdr:row>105</xdr:row>
      <xdr:rowOff>124713</xdr:rowOff>
    </xdr:to>
    <xdr:sp macro="" textlink="">
      <xdr:nvSpPr>
        <xdr:cNvPr id="413" name="楕円 412">
          <a:extLst>
            <a:ext uri="{FF2B5EF4-FFF2-40B4-BE49-F238E27FC236}">
              <a16:creationId xmlns:a16="http://schemas.microsoft.com/office/drawing/2014/main" id="{BF7FD518-3D1D-4AD0-93EB-9001224C2B4B}"/>
            </a:ext>
          </a:extLst>
        </xdr:cNvPr>
        <xdr:cNvSpPr/>
      </xdr:nvSpPr>
      <xdr:spPr>
        <a:xfrm>
          <a:off x="2857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73913</xdr:rowOff>
    </xdr:from>
    <xdr:to>
      <xdr:col>19</xdr:col>
      <xdr:colOff>177800</xdr:colOff>
      <xdr:row>105</xdr:row>
      <xdr:rowOff>99061</xdr:rowOff>
    </xdr:to>
    <xdr:cxnSp macro="">
      <xdr:nvCxnSpPr>
        <xdr:cNvPr id="414" name="直線コネクタ 413">
          <a:extLst>
            <a:ext uri="{FF2B5EF4-FFF2-40B4-BE49-F238E27FC236}">
              <a16:creationId xmlns:a16="http://schemas.microsoft.com/office/drawing/2014/main" id="{0896674B-56A6-49F2-8898-F46AF6F49962}"/>
            </a:ext>
          </a:extLst>
        </xdr:cNvPr>
        <xdr:cNvCxnSpPr/>
      </xdr:nvCxnSpPr>
      <xdr:spPr>
        <a:xfrm>
          <a:off x="2908300" y="18076163"/>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167132</xdr:rowOff>
    </xdr:from>
    <xdr:to>
      <xdr:col>10</xdr:col>
      <xdr:colOff>165100</xdr:colOff>
      <xdr:row>105</xdr:row>
      <xdr:rowOff>97282</xdr:rowOff>
    </xdr:to>
    <xdr:sp macro="" textlink="">
      <xdr:nvSpPr>
        <xdr:cNvPr id="415" name="楕円 414">
          <a:extLst>
            <a:ext uri="{FF2B5EF4-FFF2-40B4-BE49-F238E27FC236}">
              <a16:creationId xmlns:a16="http://schemas.microsoft.com/office/drawing/2014/main" id="{44451426-5C1F-4DC6-A7E1-B6402D7A8C58}"/>
            </a:ext>
          </a:extLst>
        </xdr:cNvPr>
        <xdr:cNvSpPr/>
      </xdr:nvSpPr>
      <xdr:spPr>
        <a:xfrm>
          <a:off x="1968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46482</xdr:rowOff>
    </xdr:from>
    <xdr:to>
      <xdr:col>15</xdr:col>
      <xdr:colOff>50800</xdr:colOff>
      <xdr:row>105</xdr:row>
      <xdr:rowOff>73913</xdr:rowOff>
    </xdr:to>
    <xdr:cxnSp macro="">
      <xdr:nvCxnSpPr>
        <xdr:cNvPr id="416" name="直線コネクタ 415">
          <a:extLst>
            <a:ext uri="{FF2B5EF4-FFF2-40B4-BE49-F238E27FC236}">
              <a16:creationId xmlns:a16="http://schemas.microsoft.com/office/drawing/2014/main" id="{8F8EE844-3FF4-4354-84D8-642F66A60F06}"/>
            </a:ext>
          </a:extLst>
        </xdr:cNvPr>
        <xdr:cNvCxnSpPr/>
      </xdr:nvCxnSpPr>
      <xdr:spPr>
        <a:xfrm>
          <a:off x="2019300" y="180487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132842</xdr:rowOff>
    </xdr:from>
    <xdr:to>
      <xdr:col>6</xdr:col>
      <xdr:colOff>38100</xdr:colOff>
      <xdr:row>105</xdr:row>
      <xdr:rowOff>62992</xdr:rowOff>
    </xdr:to>
    <xdr:sp macro="" textlink="">
      <xdr:nvSpPr>
        <xdr:cNvPr id="417" name="楕円 416">
          <a:extLst>
            <a:ext uri="{FF2B5EF4-FFF2-40B4-BE49-F238E27FC236}">
              <a16:creationId xmlns:a16="http://schemas.microsoft.com/office/drawing/2014/main" id="{E8245E09-97EF-4D58-B95E-932D9A48FA70}"/>
            </a:ext>
          </a:extLst>
        </xdr:cNvPr>
        <xdr:cNvSpPr/>
      </xdr:nvSpPr>
      <xdr:spPr>
        <a:xfrm>
          <a:off x="1079500" y="179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12192</xdr:rowOff>
    </xdr:from>
    <xdr:to>
      <xdr:col>10</xdr:col>
      <xdr:colOff>114300</xdr:colOff>
      <xdr:row>105</xdr:row>
      <xdr:rowOff>46482</xdr:rowOff>
    </xdr:to>
    <xdr:cxnSp macro="">
      <xdr:nvCxnSpPr>
        <xdr:cNvPr id="418" name="直線コネクタ 417">
          <a:extLst>
            <a:ext uri="{FF2B5EF4-FFF2-40B4-BE49-F238E27FC236}">
              <a16:creationId xmlns:a16="http://schemas.microsoft.com/office/drawing/2014/main" id="{5BACFD4D-4F6E-4911-B15E-F4CB1F383738}"/>
            </a:ext>
          </a:extLst>
        </xdr:cNvPr>
        <xdr:cNvCxnSpPr/>
      </xdr:nvCxnSpPr>
      <xdr:spPr>
        <a:xfrm>
          <a:off x="1130300" y="1801444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49801</xdr:rowOff>
    </xdr:from>
    <xdr:ext cx="405111" cy="259045"/>
    <xdr:sp macro="" textlink="">
      <xdr:nvSpPr>
        <xdr:cNvPr id="419" name="n_1aveValue【市民会館】&#10;有形固定資産減価償却率">
          <a:extLst>
            <a:ext uri="{FF2B5EF4-FFF2-40B4-BE49-F238E27FC236}">
              <a16:creationId xmlns:a16="http://schemas.microsoft.com/office/drawing/2014/main" id="{EFF7785F-AC84-4CF9-AB57-28D9F0B94380}"/>
            </a:ext>
          </a:extLst>
        </xdr:cNvPr>
        <xdr:cNvSpPr txBox="1"/>
      </xdr:nvSpPr>
      <xdr:spPr>
        <a:xfrm>
          <a:off x="3582044" y="1753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17797</xdr:rowOff>
    </xdr:from>
    <xdr:ext cx="405111" cy="259045"/>
    <xdr:sp macro="" textlink="">
      <xdr:nvSpPr>
        <xdr:cNvPr id="420" name="n_2aveValue【市民会館】&#10;有形固定資産減価償却率">
          <a:extLst>
            <a:ext uri="{FF2B5EF4-FFF2-40B4-BE49-F238E27FC236}">
              <a16:creationId xmlns:a16="http://schemas.microsoft.com/office/drawing/2014/main" id="{690CF99D-F573-4B56-A775-829FD8581883}"/>
            </a:ext>
          </a:extLst>
        </xdr:cNvPr>
        <xdr:cNvSpPr txBox="1"/>
      </xdr:nvSpPr>
      <xdr:spPr>
        <a:xfrm>
          <a:off x="2705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154957</xdr:rowOff>
    </xdr:from>
    <xdr:ext cx="405111" cy="259045"/>
    <xdr:sp macro="" textlink="">
      <xdr:nvSpPr>
        <xdr:cNvPr id="421" name="n_3aveValue【市民会館】&#10;有形固定資産減価償却率">
          <a:extLst>
            <a:ext uri="{FF2B5EF4-FFF2-40B4-BE49-F238E27FC236}">
              <a16:creationId xmlns:a16="http://schemas.microsoft.com/office/drawing/2014/main" id="{137D4FBD-2E9E-452F-8E01-4A3D2AF1D767}"/>
            </a:ext>
          </a:extLst>
        </xdr:cNvPr>
        <xdr:cNvSpPr txBox="1"/>
      </xdr:nvSpPr>
      <xdr:spPr>
        <a:xfrm>
          <a:off x="1816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90949</xdr:rowOff>
    </xdr:from>
    <xdr:ext cx="405111" cy="259045"/>
    <xdr:sp macro="" textlink="">
      <xdr:nvSpPr>
        <xdr:cNvPr id="422" name="n_4aveValue【市民会館】&#10;有形固定資産減価償却率">
          <a:extLst>
            <a:ext uri="{FF2B5EF4-FFF2-40B4-BE49-F238E27FC236}">
              <a16:creationId xmlns:a16="http://schemas.microsoft.com/office/drawing/2014/main" id="{8F59CCF9-26EB-4E4E-AABD-026C0101B1FF}"/>
            </a:ext>
          </a:extLst>
        </xdr:cNvPr>
        <xdr:cNvSpPr txBox="1"/>
      </xdr:nvSpPr>
      <xdr:spPr>
        <a:xfrm>
          <a:off x="9277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140988</xdr:rowOff>
    </xdr:from>
    <xdr:ext cx="405111" cy="259045"/>
    <xdr:sp macro="" textlink="">
      <xdr:nvSpPr>
        <xdr:cNvPr id="423" name="n_1mainValue【市民会館】&#10;有形固定資産減価償却率">
          <a:extLst>
            <a:ext uri="{FF2B5EF4-FFF2-40B4-BE49-F238E27FC236}">
              <a16:creationId xmlns:a16="http://schemas.microsoft.com/office/drawing/2014/main" id="{12968B75-633F-47EB-A617-3BA8FA968A0F}"/>
            </a:ext>
          </a:extLst>
        </xdr:cNvPr>
        <xdr:cNvSpPr txBox="1"/>
      </xdr:nvSpPr>
      <xdr:spPr>
        <a:xfrm>
          <a:off x="3582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115840</xdr:rowOff>
    </xdr:from>
    <xdr:ext cx="405111" cy="259045"/>
    <xdr:sp macro="" textlink="">
      <xdr:nvSpPr>
        <xdr:cNvPr id="424" name="n_2mainValue【市民会館】&#10;有形固定資産減価償却率">
          <a:extLst>
            <a:ext uri="{FF2B5EF4-FFF2-40B4-BE49-F238E27FC236}">
              <a16:creationId xmlns:a16="http://schemas.microsoft.com/office/drawing/2014/main" id="{D7D354BF-6ECB-418C-9AA3-53C009BE2268}"/>
            </a:ext>
          </a:extLst>
        </xdr:cNvPr>
        <xdr:cNvSpPr txBox="1"/>
      </xdr:nvSpPr>
      <xdr:spPr>
        <a:xfrm>
          <a:off x="2705744" y="1811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88409</xdr:rowOff>
    </xdr:from>
    <xdr:ext cx="405111" cy="259045"/>
    <xdr:sp macro="" textlink="">
      <xdr:nvSpPr>
        <xdr:cNvPr id="425" name="n_3mainValue【市民会館】&#10;有形固定資産減価償却率">
          <a:extLst>
            <a:ext uri="{FF2B5EF4-FFF2-40B4-BE49-F238E27FC236}">
              <a16:creationId xmlns:a16="http://schemas.microsoft.com/office/drawing/2014/main" id="{2ACBD108-F713-4D30-BD07-0930969EA37E}"/>
            </a:ext>
          </a:extLst>
        </xdr:cNvPr>
        <xdr:cNvSpPr txBox="1"/>
      </xdr:nvSpPr>
      <xdr:spPr>
        <a:xfrm>
          <a:off x="1816744" y="1809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54119</xdr:rowOff>
    </xdr:from>
    <xdr:ext cx="405111" cy="259045"/>
    <xdr:sp macro="" textlink="">
      <xdr:nvSpPr>
        <xdr:cNvPr id="426" name="n_4mainValue【市民会館】&#10;有形固定資産減価償却率">
          <a:extLst>
            <a:ext uri="{FF2B5EF4-FFF2-40B4-BE49-F238E27FC236}">
              <a16:creationId xmlns:a16="http://schemas.microsoft.com/office/drawing/2014/main" id="{8E6B33C4-137D-4AB6-80A7-25C329C7C729}"/>
            </a:ext>
          </a:extLst>
        </xdr:cNvPr>
        <xdr:cNvSpPr txBox="1"/>
      </xdr:nvSpPr>
      <xdr:spPr>
        <a:xfrm>
          <a:off x="927744" y="1805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51AA29F9-21CB-4D71-B850-08B9697C9A7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a:extLst>
            <a:ext uri="{FF2B5EF4-FFF2-40B4-BE49-F238E27FC236}">
              <a16:creationId xmlns:a16="http://schemas.microsoft.com/office/drawing/2014/main" id="{95C83EFD-395A-40EC-95AA-D4EF8A7E6C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a:extLst>
            <a:ext uri="{FF2B5EF4-FFF2-40B4-BE49-F238E27FC236}">
              <a16:creationId xmlns:a16="http://schemas.microsoft.com/office/drawing/2014/main" id="{422495B5-D70B-4237-9BC0-A6D7D228A4B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a:extLst>
            <a:ext uri="{FF2B5EF4-FFF2-40B4-BE49-F238E27FC236}">
              <a16:creationId xmlns:a16="http://schemas.microsoft.com/office/drawing/2014/main" id="{FF51AE4F-236E-43EC-8985-43652065167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a:extLst>
            <a:ext uri="{FF2B5EF4-FFF2-40B4-BE49-F238E27FC236}">
              <a16:creationId xmlns:a16="http://schemas.microsoft.com/office/drawing/2014/main" id="{5CC09188-477C-4F73-88B3-B60175E50CF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a:extLst>
            <a:ext uri="{FF2B5EF4-FFF2-40B4-BE49-F238E27FC236}">
              <a16:creationId xmlns:a16="http://schemas.microsoft.com/office/drawing/2014/main" id="{D22D66C2-E613-43CF-9EAF-E019C26C783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a:extLst>
            <a:ext uri="{FF2B5EF4-FFF2-40B4-BE49-F238E27FC236}">
              <a16:creationId xmlns:a16="http://schemas.microsoft.com/office/drawing/2014/main" id="{9E3BE89F-9D96-49CF-A5E7-9F8EFB28538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a:extLst>
            <a:ext uri="{FF2B5EF4-FFF2-40B4-BE49-F238E27FC236}">
              <a16:creationId xmlns:a16="http://schemas.microsoft.com/office/drawing/2014/main" id="{8FFB8544-849C-4CDF-A3A8-7E79605866D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a:extLst>
            <a:ext uri="{FF2B5EF4-FFF2-40B4-BE49-F238E27FC236}">
              <a16:creationId xmlns:a16="http://schemas.microsoft.com/office/drawing/2014/main" id="{9A89046C-3962-4588-87E6-184B24BC11B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F88360AB-8AAA-4601-8F67-F4C9E1B75D7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7" name="直線コネクタ 436">
          <a:extLst>
            <a:ext uri="{FF2B5EF4-FFF2-40B4-BE49-F238E27FC236}">
              <a16:creationId xmlns:a16="http://schemas.microsoft.com/office/drawing/2014/main" id="{05216980-D258-490E-9A8C-DD9836FCBCE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8" name="テキスト ボックス 437">
          <a:extLst>
            <a:ext uri="{FF2B5EF4-FFF2-40B4-BE49-F238E27FC236}">
              <a16:creationId xmlns:a16="http://schemas.microsoft.com/office/drawing/2014/main" id="{2F86FE1A-F798-4DCF-A9E3-CA2BF32B2CB6}"/>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9" name="直線コネクタ 438">
          <a:extLst>
            <a:ext uri="{FF2B5EF4-FFF2-40B4-BE49-F238E27FC236}">
              <a16:creationId xmlns:a16="http://schemas.microsoft.com/office/drawing/2014/main" id="{A6DE8620-4525-4BF4-AE34-30746914213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0" name="テキスト ボックス 439">
          <a:extLst>
            <a:ext uri="{FF2B5EF4-FFF2-40B4-BE49-F238E27FC236}">
              <a16:creationId xmlns:a16="http://schemas.microsoft.com/office/drawing/2014/main" id="{410320C6-90E5-4850-9B0F-F0451084E2C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1" name="直線コネクタ 440">
          <a:extLst>
            <a:ext uri="{FF2B5EF4-FFF2-40B4-BE49-F238E27FC236}">
              <a16:creationId xmlns:a16="http://schemas.microsoft.com/office/drawing/2014/main" id="{4AF982A8-3A5A-4A1A-B47F-E0DEA493AB8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2" name="テキスト ボックス 441">
          <a:extLst>
            <a:ext uri="{FF2B5EF4-FFF2-40B4-BE49-F238E27FC236}">
              <a16:creationId xmlns:a16="http://schemas.microsoft.com/office/drawing/2014/main" id="{E5B6AC02-861B-45F8-A3EA-99809844BBC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3" name="直線コネクタ 442">
          <a:extLst>
            <a:ext uri="{FF2B5EF4-FFF2-40B4-BE49-F238E27FC236}">
              <a16:creationId xmlns:a16="http://schemas.microsoft.com/office/drawing/2014/main" id="{65DEEDB8-C981-4BE0-9730-236C139D8948}"/>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4" name="テキスト ボックス 443">
          <a:extLst>
            <a:ext uri="{FF2B5EF4-FFF2-40B4-BE49-F238E27FC236}">
              <a16:creationId xmlns:a16="http://schemas.microsoft.com/office/drawing/2014/main" id="{00AE7DBC-DCCB-4FD9-8319-C6F203078A2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5" name="直線コネクタ 444">
          <a:extLst>
            <a:ext uri="{FF2B5EF4-FFF2-40B4-BE49-F238E27FC236}">
              <a16:creationId xmlns:a16="http://schemas.microsoft.com/office/drawing/2014/main" id="{C6BFD576-DD9F-4F86-8356-810237920D8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6" name="テキスト ボックス 445">
          <a:extLst>
            <a:ext uri="{FF2B5EF4-FFF2-40B4-BE49-F238E27FC236}">
              <a16:creationId xmlns:a16="http://schemas.microsoft.com/office/drawing/2014/main" id="{13C18CB5-F2AD-4947-968C-4341DE1F64B5}"/>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7" name="直線コネクタ 446">
          <a:extLst>
            <a:ext uri="{FF2B5EF4-FFF2-40B4-BE49-F238E27FC236}">
              <a16:creationId xmlns:a16="http://schemas.microsoft.com/office/drawing/2014/main" id="{B03A2342-2618-40BD-9818-4AAFFAB1FAB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8" name="テキスト ボックス 447">
          <a:extLst>
            <a:ext uri="{FF2B5EF4-FFF2-40B4-BE49-F238E27FC236}">
              <a16:creationId xmlns:a16="http://schemas.microsoft.com/office/drawing/2014/main" id="{09473F84-BD32-4B74-8107-13264D5B7EF5}"/>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E3309886-BBED-4489-9B62-442234C3254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5BD23126-F3B2-49CC-9C69-28884B3E363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E0A7C9B2-80BB-4D93-8E7D-F6EA7B20C8B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452" name="直線コネクタ 451">
          <a:extLst>
            <a:ext uri="{FF2B5EF4-FFF2-40B4-BE49-F238E27FC236}">
              <a16:creationId xmlns:a16="http://schemas.microsoft.com/office/drawing/2014/main" id="{A429E0AF-9F82-4B71-9D25-91E69C1F72EA}"/>
            </a:ext>
          </a:extLst>
        </xdr:cNvPr>
        <xdr:cNvCxnSpPr/>
      </xdr:nvCxnSpPr>
      <xdr:spPr>
        <a:xfrm flipV="1">
          <a:off x="10476865" y="170579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53" name="【市民会館】&#10;一人当たり面積最小値テキスト">
          <a:extLst>
            <a:ext uri="{FF2B5EF4-FFF2-40B4-BE49-F238E27FC236}">
              <a16:creationId xmlns:a16="http://schemas.microsoft.com/office/drawing/2014/main" id="{0F128CE2-EC60-455F-96E3-66D3982977D6}"/>
            </a:ext>
          </a:extLst>
        </xdr:cNvPr>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54" name="直線コネクタ 453">
          <a:extLst>
            <a:ext uri="{FF2B5EF4-FFF2-40B4-BE49-F238E27FC236}">
              <a16:creationId xmlns:a16="http://schemas.microsoft.com/office/drawing/2014/main" id="{C6A067D8-0150-41A8-B516-A2D83285BD3E}"/>
            </a:ext>
          </a:extLst>
        </xdr:cNvPr>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455" name="【市民会館】&#10;一人当たり面積最大値テキスト">
          <a:extLst>
            <a:ext uri="{FF2B5EF4-FFF2-40B4-BE49-F238E27FC236}">
              <a16:creationId xmlns:a16="http://schemas.microsoft.com/office/drawing/2014/main" id="{B27FB6DA-2289-41C2-9380-C5A96FAE0E34}"/>
            </a:ext>
          </a:extLst>
        </xdr:cNvPr>
        <xdr:cNvSpPr txBox="1"/>
      </xdr:nvSpPr>
      <xdr:spPr>
        <a:xfrm>
          <a:off x="10515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456" name="直線コネクタ 455">
          <a:extLst>
            <a:ext uri="{FF2B5EF4-FFF2-40B4-BE49-F238E27FC236}">
              <a16:creationId xmlns:a16="http://schemas.microsoft.com/office/drawing/2014/main" id="{530931F9-4B17-4B4A-9290-ECD202CFE025}"/>
            </a:ext>
          </a:extLst>
        </xdr:cNvPr>
        <xdr:cNvCxnSpPr/>
      </xdr:nvCxnSpPr>
      <xdr:spPr>
        <a:xfrm>
          <a:off x="10388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109963</xdr:rowOff>
    </xdr:from>
    <xdr:ext cx="469744" cy="259045"/>
    <xdr:sp macro="" textlink="">
      <xdr:nvSpPr>
        <xdr:cNvPr id="457" name="【市民会館】&#10;一人当たり面積平均値テキスト">
          <a:extLst>
            <a:ext uri="{FF2B5EF4-FFF2-40B4-BE49-F238E27FC236}">
              <a16:creationId xmlns:a16="http://schemas.microsoft.com/office/drawing/2014/main" id="{A0749D1D-78B5-400C-8ACC-45645F9E4EC1}"/>
            </a:ext>
          </a:extLst>
        </xdr:cNvPr>
        <xdr:cNvSpPr txBox="1"/>
      </xdr:nvSpPr>
      <xdr:spPr>
        <a:xfrm>
          <a:off x="10515600" y="1776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458" name="フローチャート: 判断 457">
          <a:extLst>
            <a:ext uri="{FF2B5EF4-FFF2-40B4-BE49-F238E27FC236}">
              <a16:creationId xmlns:a16="http://schemas.microsoft.com/office/drawing/2014/main" id="{C69B7783-8342-4AD8-8D5E-DF99663F95B1}"/>
            </a:ext>
          </a:extLst>
        </xdr:cNvPr>
        <xdr:cNvSpPr/>
      </xdr:nvSpPr>
      <xdr:spPr>
        <a:xfrm>
          <a:off x="104267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459" name="フローチャート: 判断 458">
          <a:extLst>
            <a:ext uri="{FF2B5EF4-FFF2-40B4-BE49-F238E27FC236}">
              <a16:creationId xmlns:a16="http://schemas.microsoft.com/office/drawing/2014/main" id="{17E35E3A-CF6F-4785-848C-EB931335B0EB}"/>
            </a:ext>
          </a:extLst>
        </xdr:cNvPr>
        <xdr:cNvSpPr/>
      </xdr:nvSpPr>
      <xdr:spPr>
        <a:xfrm>
          <a:off x="9588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460" name="フローチャート: 判断 459">
          <a:extLst>
            <a:ext uri="{FF2B5EF4-FFF2-40B4-BE49-F238E27FC236}">
              <a16:creationId xmlns:a16="http://schemas.microsoft.com/office/drawing/2014/main" id="{FA0BE58D-A933-4D8B-ADB0-FCF7C17711DF}"/>
            </a:ext>
          </a:extLst>
        </xdr:cNvPr>
        <xdr:cNvSpPr/>
      </xdr:nvSpPr>
      <xdr:spPr>
        <a:xfrm>
          <a:off x="869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461" name="フローチャート: 判断 460">
          <a:extLst>
            <a:ext uri="{FF2B5EF4-FFF2-40B4-BE49-F238E27FC236}">
              <a16:creationId xmlns:a16="http://schemas.microsoft.com/office/drawing/2014/main" id="{341CD179-1413-47D3-874A-99CE29ECDFF2}"/>
            </a:ext>
          </a:extLst>
        </xdr:cNvPr>
        <xdr:cNvSpPr/>
      </xdr:nvSpPr>
      <xdr:spPr>
        <a:xfrm>
          <a:off x="781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90714</xdr:rowOff>
    </xdr:from>
    <xdr:to>
      <xdr:col>36</xdr:col>
      <xdr:colOff>165100</xdr:colOff>
      <xdr:row>105</xdr:row>
      <xdr:rowOff>20864</xdr:rowOff>
    </xdr:to>
    <xdr:sp macro="" textlink="">
      <xdr:nvSpPr>
        <xdr:cNvPr id="462" name="フローチャート: 判断 461">
          <a:extLst>
            <a:ext uri="{FF2B5EF4-FFF2-40B4-BE49-F238E27FC236}">
              <a16:creationId xmlns:a16="http://schemas.microsoft.com/office/drawing/2014/main" id="{6B42B4C2-D5F0-41A8-8A4A-68E66B5F56AE}"/>
            </a:ext>
          </a:extLst>
        </xdr:cNvPr>
        <xdr:cNvSpPr/>
      </xdr:nvSpPr>
      <xdr:spPr>
        <a:xfrm>
          <a:off x="692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6168494F-1902-441B-833A-B4476A8D89B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A1E31B9C-CC6E-42AD-A3F9-B30C079390B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B513585-09E2-4693-A215-72021F0C0CD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8448F0D-B9DC-4B26-B586-5E3ADB76196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2EEC51F-2E08-4D2F-96D7-51A8960B9FA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9071</xdr:rowOff>
    </xdr:from>
    <xdr:to>
      <xdr:col>55</xdr:col>
      <xdr:colOff>50800</xdr:colOff>
      <xdr:row>100</xdr:row>
      <xdr:rowOff>110671</xdr:rowOff>
    </xdr:to>
    <xdr:sp macro="" textlink="">
      <xdr:nvSpPr>
        <xdr:cNvPr id="468" name="楕円 467">
          <a:extLst>
            <a:ext uri="{FF2B5EF4-FFF2-40B4-BE49-F238E27FC236}">
              <a16:creationId xmlns:a16="http://schemas.microsoft.com/office/drawing/2014/main" id="{6A3A0008-B43A-4758-85DA-548B18357A99}"/>
            </a:ext>
          </a:extLst>
        </xdr:cNvPr>
        <xdr:cNvSpPr/>
      </xdr:nvSpPr>
      <xdr:spPr>
        <a:xfrm>
          <a:off x="10426700" y="171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31948</xdr:rowOff>
    </xdr:from>
    <xdr:ext cx="469744" cy="259045"/>
    <xdr:sp macro="" textlink="">
      <xdr:nvSpPr>
        <xdr:cNvPr id="469" name="【市民会館】&#10;一人当たり面積該当値テキスト">
          <a:extLst>
            <a:ext uri="{FF2B5EF4-FFF2-40B4-BE49-F238E27FC236}">
              <a16:creationId xmlns:a16="http://schemas.microsoft.com/office/drawing/2014/main" id="{5B848EC9-C6FE-46DA-A221-727ADDC7F74B}"/>
            </a:ext>
          </a:extLst>
        </xdr:cNvPr>
        <xdr:cNvSpPr txBox="1"/>
      </xdr:nvSpPr>
      <xdr:spPr>
        <a:xfrm>
          <a:off x="10515600" y="1700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38463</xdr:rowOff>
    </xdr:from>
    <xdr:to>
      <xdr:col>50</xdr:col>
      <xdr:colOff>165100</xdr:colOff>
      <xdr:row>100</xdr:row>
      <xdr:rowOff>140063</xdr:rowOff>
    </xdr:to>
    <xdr:sp macro="" textlink="">
      <xdr:nvSpPr>
        <xdr:cNvPr id="470" name="楕円 469">
          <a:extLst>
            <a:ext uri="{FF2B5EF4-FFF2-40B4-BE49-F238E27FC236}">
              <a16:creationId xmlns:a16="http://schemas.microsoft.com/office/drawing/2014/main" id="{9470AEFB-D84D-4C20-8753-12D65CED4D07}"/>
            </a:ext>
          </a:extLst>
        </xdr:cNvPr>
        <xdr:cNvSpPr/>
      </xdr:nvSpPr>
      <xdr:spPr>
        <a:xfrm>
          <a:off x="95885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59871</xdr:rowOff>
    </xdr:from>
    <xdr:to>
      <xdr:col>55</xdr:col>
      <xdr:colOff>0</xdr:colOff>
      <xdr:row>100</xdr:row>
      <xdr:rowOff>89263</xdr:rowOff>
    </xdr:to>
    <xdr:cxnSp macro="">
      <xdr:nvCxnSpPr>
        <xdr:cNvPr id="471" name="直線コネクタ 470">
          <a:extLst>
            <a:ext uri="{FF2B5EF4-FFF2-40B4-BE49-F238E27FC236}">
              <a16:creationId xmlns:a16="http://schemas.microsoft.com/office/drawing/2014/main" id="{5EE30659-90E2-4348-8CC3-8E80DDF5920F}"/>
            </a:ext>
          </a:extLst>
        </xdr:cNvPr>
        <xdr:cNvCxnSpPr/>
      </xdr:nvCxnSpPr>
      <xdr:spPr>
        <a:xfrm flipV="1">
          <a:off x="9639300" y="1720487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71120</xdr:rowOff>
    </xdr:from>
    <xdr:to>
      <xdr:col>46</xdr:col>
      <xdr:colOff>38100</xdr:colOff>
      <xdr:row>101</xdr:row>
      <xdr:rowOff>1270</xdr:rowOff>
    </xdr:to>
    <xdr:sp macro="" textlink="">
      <xdr:nvSpPr>
        <xdr:cNvPr id="472" name="楕円 471">
          <a:extLst>
            <a:ext uri="{FF2B5EF4-FFF2-40B4-BE49-F238E27FC236}">
              <a16:creationId xmlns:a16="http://schemas.microsoft.com/office/drawing/2014/main" id="{A12923E0-A38F-459F-BA73-640625FE86D2}"/>
            </a:ext>
          </a:extLst>
        </xdr:cNvPr>
        <xdr:cNvSpPr/>
      </xdr:nvSpPr>
      <xdr:spPr>
        <a:xfrm>
          <a:off x="8699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89263</xdr:rowOff>
    </xdr:from>
    <xdr:to>
      <xdr:col>50</xdr:col>
      <xdr:colOff>114300</xdr:colOff>
      <xdr:row>100</xdr:row>
      <xdr:rowOff>121920</xdr:rowOff>
    </xdr:to>
    <xdr:cxnSp macro="">
      <xdr:nvCxnSpPr>
        <xdr:cNvPr id="473" name="直線コネクタ 472">
          <a:extLst>
            <a:ext uri="{FF2B5EF4-FFF2-40B4-BE49-F238E27FC236}">
              <a16:creationId xmlns:a16="http://schemas.microsoft.com/office/drawing/2014/main" id="{A437A08E-7826-4E3D-AA9A-789BBCC05729}"/>
            </a:ext>
          </a:extLst>
        </xdr:cNvPr>
        <xdr:cNvCxnSpPr/>
      </xdr:nvCxnSpPr>
      <xdr:spPr>
        <a:xfrm flipV="1">
          <a:off x="8750300" y="172342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97245</xdr:rowOff>
    </xdr:from>
    <xdr:to>
      <xdr:col>41</xdr:col>
      <xdr:colOff>101600</xdr:colOff>
      <xdr:row>101</xdr:row>
      <xdr:rowOff>27395</xdr:rowOff>
    </xdr:to>
    <xdr:sp macro="" textlink="">
      <xdr:nvSpPr>
        <xdr:cNvPr id="474" name="楕円 473">
          <a:extLst>
            <a:ext uri="{FF2B5EF4-FFF2-40B4-BE49-F238E27FC236}">
              <a16:creationId xmlns:a16="http://schemas.microsoft.com/office/drawing/2014/main" id="{5E49AC1C-F918-4D88-895E-8399FC8CC132}"/>
            </a:ext>
          </a:extLst>
        </xdr:cNvPr>
        <xdr:cNvSpPr/>
      </xdr:nvSpPr>
      <xdr:spPr>
        <a:xfrm>
          <a:off x="7810500" y="17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121920</xdr:rowOff>
    </xdr:from>
    <xdr:to>
      <xdr:col>45</xdr:col>
      <xdr:colOff>177800</xdr:colOff>
      <xdr:row>100</xdr:row>
      <xdr:rowOff>148045</xdr:rowOff>
    </xdr:to>
    <xdr:cxnSp macro="">
      <xdr:nvCxnSpPr>
        <xdr:cNvPr id="475" name="直線コネクタ 474">
          <a:extLst>
            <a:ext uri="{FF2B5EF4-FFF2-40B4-BE49-F238E27FC236}">
              <a16:creationId xmlns:a16="http://schemas.microsoft.com/office/drawing/2014/main" id="{78B8E2CC-91A7-4179-B7E4-48BD655B66B1}"/>
            </a:ext>
          </a:extLst>
        </xdr:cNvPr>
        <xdr:cNvCxnSpPr/>
      </xdr:nvCxnSpPr>
      <xdr:spPr>
        <a:xfrm flipV="1">
          <a:off x="7861300" y="172669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120106</xdr:rowOff>
    </xdr:from>
    <xdr:to>
      <xdr:col>36</xdr:col>
      <xdr:colOff>165100</xdr:colOff>
      <xdr:row>101</xdr:row>
      <xdr:rowOff>50256</xdr:rowOff>
    </xdr:to>
    <xdr:sp macro="" textlink="">
      <xdr:nvSpPr>
        <xdr:cNvPr id="476" name="楕円 475">
          <a:extLst>
            <a:ext uri="{FF2B5EF4-FFF2-40B4-BE49-F238E27FC236}">
              <a16:creationId xmlns:a16="http://schemas.microsoft.com/office/drawing/2014/main" id="{D67448FE-85AC-4DF7-9E19-0D407573EE29}"/>
            </a:ext>
          </a:extLst>
        </xdr:cNvPr>
        <xdr:cNvSpPr/>
      </xdr:nvSpPr>
      <xdr:spPr>
        <a:xfrm>
          <a:off x="6921500" y="172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148045</xdr:rowOff>
    </xdr:from>
    <xdr:to>
      <xdr:col>41</xdr:col>
      <xdr:colOff>50800</xdr:colOff>
      <xdr:row>100</xdr:row>
      <xdr:rowOff>170906</xdr:rowOff>
    </xdr:to>
    <xdr:cxnSp macro="">
      <xdr:nvCxnSpPr>
        <xdr:cNvPr id="477" name="直線コネクタ 476">
          <a:extLst>
            <a:ext uri="{FF2B5EF4-FFF2-40B4-BE49-F238E27FC236}">
              <a16:creationId xmlns:a16="http://schemas.microsoft.com/office/drawing/2014/main" id="{39581819-6902-48C7-9A3C-EF30396D2F7F}"/>
            </a:ext>
          </a:extLst>
        </xdr:cNvPr>
        <xdr:cNvCxnSpPr/>
      </xdr:nvCxnSpPr>
      <xdr:spPr>
        <a:xfrm flipV="1">
          <a:off x="6972300" y="1729304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111596</xdr:rowOff>
    </xdr:from>
    <xdr:ext cx="469744" cy="259045"/>
    <xdr:sp macro="" textlink="">
      <xdr:nvSpPr>
        <xdr:cNvPr id="478" name="n_1aveValue【市民会館】&#10;一人当たり面積">
          <a:extLst>
            <a:ext uri="{FF2B5EF4-FFF2-40B4-BE49-F238E27FC236}">
              <a16:creationId xmlns:a16="http://schemas.microsoft.com/office/drawing/2014/main" id="{F35862C2-6099-4A4C-867E-BCA0BDB5CDAE}"/>
            </a:ext>
          </a:extLst>
        </xdr:cNvPr>
        <xdr:cNvSpPr txBox="1"/>
      </xdr:nvSpPr>
      <xdr:spPr>
        <a:xfrm>
          <a:off x="9391727" y="1794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114861</xdr:rowOff>
    </xdr:from>
    <xdr:ext cx="469744" cy="259045"/>
    <xdr:sp macro="" textlink="">
      <xdr:nvSpPr>
        <xdr:cNvPr id="479" name="n_2aveValue【市民会館】&#10;一人当たり面積">
          <a:extLst>
            <a:ext uri="{FF2B5EF4-FFF2-40B4-BE49-F238E27FC236}">
              <a16:creationId xmlns:a16="http://schemas.microsoft.com/office/drawing/2014/main" id="{D07FF271-64FC-46CD-93F0-3B47AF2E45E6}"/>
            </a:ext>
          </a:extLst>
        </xdr:cNvPr>
        <xdr:cNvSpPr txBox="1"/>
      </xdr:nvSpPr>
      <xdr:spPr>
        <a:xfrm>
          <a:off x="8515427" y="179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144253</xdr:rowOff>
    </xdr:from>
    <xdr:ext cx="469744" cy="259045"/>
    <xdr:sp macro="" textlink="">
      <xdr:nvSpPr>
        <xdr:cNvPr id="480" name="n_3aveValue【市民会館】&#10;一人当たり面積">
          <a:extLst>
            <a:ext uri="{FF2B5EF4-FFF2-40B4-BE49-F238E27FC236}">
              <a16:creationId xmlns:a16="http://schemas.microsoft.com/office/drawing/2014/main" id="{CF205F56-3371-4CE3-9A2B-6E75C3030555}"/>
            </a:ext>
          </a:extLst>
        </xdr:cNvPr>
        <xdr:cNvSpPr txBox="1"/>
      </xdr:nvSpPr>
      <xdr:spPr>
        <a:xfrm>
          <a:off x="7626427" y="179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11991</xdr:rowOff>
    </xdr:from>
    <xdr:ext cx="469744" cy="259045"/>
    <xdr:sp macro="" textlink="">
      <xdr:nvSpPr>
        <xdr:cNvPr id="481" name="n_4aveValue【市民会館】&#10;一人当たり面積">
          <a:extLst>
            <a:ext uri="{FF2B5EF4-FFF2-40B4-BE49-F238E27FC236}">
              <a16:creationId xmlns:a16="http://schemas.microsoft.com/office/drawing/2014/main" id="{48513DEE-C34E-461C-8108-07BFA5FA891D}"/>
            </a:ext>
          </a:extLst>
        </xdr:cNvPr>
        <xdr:cNvSpPr txBox="1"/>
      </xdr:nvSpPr>
      <xdr:spPr>
        <a:xfrm>
          <a:off x="6737427" y="1801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156590</xdr:rowOff>
    </xdr:from>
    <xdr:ext cx="469744" cy="259045"/>
    <xdr:sp macro="" textlink="">
      <xdr:nvSpPr>
        <xdr:cNvPr id="482" name="n_1mainValue【市民会館】&#10;一人当たり面積">
          <a:extLst>
            <a:ext uri="{FF2B5EF4-FFF2-40B4-BE49-F238E27FC236}">
              <a16:creationId xmlns:a16="http://schemas.microsoft.com/office/drawing/2014/main" id="{B02E8845-401E-4817-AAFE-7127D210B0FD}"/>
            </a:ext>
          </a:extLst>
        </xdr:cNvPr>
        <xdr:cNvSpPr txBox="1"/>
      </xdr:nvSpPr>
      <xdr:spPr>
        <a:xfrm>
          <a:off x="9391727" y="1695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17797</xdr:rowOff>
    </xdr:from>
    <xdr:ext cx="469744" cy="259045"/>
    <xdr:sp macro="" textlink="">
      <xdr:nvSpPr>
        <xdr:cNvPr id="483" name="n_2mainValue【市民会館】&#10;一人当たり面積">
          <a:extLst>
            <a:ext uri="{FF2B5EF4-FFF2-40B4-BE49-F238E27FC236}">
              <a16:creationId xmlns:a16="http://schemas.microsoft.com/office/drawing/2014/main" id="{DA215ED7-CFA3-4C97-BB1A-F834A2B29368}"/>
            </a:ext>
          </a:extLst>
        </xdr:cNvPr>
        <xdr:cNvSpPr txBox="1"/>
      </xdr:nvSpPr>
      <xdr:spPr>
        <a:xfrm>
          <a:off x="85154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43922</xdr:rowOff>
    </xdr:from>
    <xdr:ext cx="469744" cy="259045"/>
    <xdr:sp macro="" textlink="">
      <xdr:nvSpPr>
        <xdr:cNvPr id="484" name="n_3mainValue【市民会館】&#10;一人当たり面積">
          <a:extLst>
            <a:ext uri="{FF2B5EF4-FFF2-40B4-BE49-F238E27FC236}">
              <a16:creationId xmlns:a16="http://schemas.microsoft.com/office/drawing/2014/main" id="{B6D7B828-F836-49CF-A43D-EF855BB1A83A}"/>
            </a:ext>
          </a:extLst>
        </xdr:cNvPr>
        <xdr:cNvSpPr txBox="1"/>
      </xdr:nvSpPr>
      <xdr:spPr>
        <a:xfrm>
          <a:off x="7626427" y="1701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66783</xdr:rowOff>
    </xdr:from>
    <xdr:ext cx="469744" cy="259045"/>
    <xdr:sp macro="" textlink="">
      <xdr:nvSpPr>
        <xdr:cNvPr id="485" name="n_4mainValue【市民会館】&#10;一人当たり面積">
          <a:extLst>
            <a:ext uri="{FF2B5EF4-FFF2-40B4-BE49-F238E27FC236}">
              <a16:creationId xmlns:a16="http://schemas.microsoft.com/office/drawing/2014/main" id="{9BAD9455-287F-4FC7-99B0-94530843A894}"/>
            </a:ext>
          </a:extLst>
        </xdr:cNvPr>
        <xdr:cNvSpPr txBox="1"/>
      </xdr:nvSpPr>
      <xdr:spPr>
        <a:xfrm>
          <a:off x="6737427" y="170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46F760A5-102B-41A7-8A96-544FC1590FB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8074211C-E85D-4368-BB82-71A5C95E15F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9B945CDB-D7A1-4810-95F7-E08232A51A9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8E0BF0B-C6E6-489E-9292-5AED1ECB047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1A2A3CD7-14E4-435D-BBFB-2FCD8EA997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9EA81430-605B-4BC5-A032-FC42BC2D825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1A051031-1CC0-4221-8A8C-D7D9FF7D2A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22E29BC1-0CDD-48F4-B827-C5AB1B5CD4C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B148C110-FBB9-4E4F-AC4D-185F8ED2754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1C934E8-E2FB-471F-BFF1-8D9812502D4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24132BD2-8A71-4708-9915-725A3735404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340202E6-7F40-48D5-BC89-04BD649939D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a16="http://schemas.microsoft.com/office/drawing/2014/main" id="{4ACC283A-7392-4E72-9714-CC10624182E6}"/>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6FC62B05-0AF8-43C5-9E52-0212239DA7A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9AE5B760-AAB8-44C0-A5C5-1B16998C9889}"/>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E4901E73-FACD-4DF5-B9BB-5130DE3F9FA4}"/>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B383C842-A605-4A97-94B9-BAEF26598A16}"/>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FB6177C7-585F-4B85-9C65-033A89098C29}"/>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68ECF373-5CB0-4DA6-B043-28F9775D0327}"/>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8D7B912C-42C6-4774-8180-7D8A83E6F3C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a16="http://schemas.microsoft.com/office/drawing/2014/main" id="{AC010024-2883-4D98-98DD-723468E604A9}"/>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a:extLst>
            <a:ext uri="{FF2B5EF4-FFF2-40B4-BE49-F238E27FC236}">
              <a16:creationId xmlns:a16="http://schemas.microsoft.com/office/drawing/2014/main" id="{1E014860-5D07-4CF8-AD03-133F9DC10C4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508" name="直線コネクタ 507">
          <a:extLst>
            <a:ext uri="{FF2B5EF4-FFF2-40B4-BE49-F238E27FC236}">
              <a16:creationId xmlns:a16="http://schemas.microsoft.com/office/drawing/2014/main" id="{4C8A3F6F-E87B-43ED-88CE-40ABEBB342E3}"/>
            </a:ext>
          </a:extLst>
        </xdr:cNvPr>
        <xdr:cNvCxnSpPr/>
      </xdr:nvCxnSpPr>
      <xdr:spPr>
        <a:xfrm flipV="1">
          <a:off x="16318864" y="575919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509" name="【一般廃棄物処理施設】&#10;有形固定資産減価償却率最小値テキスト">
          <a:extLst>
            <a:ext uri="{FF2B5EF4-FFF2-40B4-BE49-F238E27FC236}">
              <a16:creationId xmlns:a16="http://schemas.microsoft.com/office/drawing/2014/main" id="{0A7A7C6F-6DCA-4BDA-9FBE-A0E7CCFE42D8}"/>
            </a:ext>
          </a:extLst>
        </xdr:cNvPr>
        <xdr:cNvSpPr txBox="1"/>
      </xdr:nvSpPr>
      <xdr:spPr>
        <a:xfrm>
          <a:off x="16357600" y="69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510" name="直線コネクタ 509">
          <a:extLst>
            <a:ext uri="{FF2B5EF4-FFF2-40B4-BE49-F238E27FC236}">
              <a16:creationId xmlns:a16="http://schemas.microsoft.com/office/drawing/2014/main" id="{E640A12E-DEC4-443F-9D3A-F85B5834753C}"/>
            </a:ext>
          </a:extLst>
        </xdr:cNvPr>
        <xdr:cNvCxnSpPr/>
      </xdr:nvCxnSpPr>
      <xdr:spPr>
        <a:xfrm>
          <a:off x="16230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511" name="【一般廃棄物処理施設】&#10;有形固定資産減価償却率最大値テキスト">
          <a:extLst>
            <a:ext uri="{FF2B5EF4-FFF2-40B4-BE49-F238E27FC236}">
              <a16:creationId xmlns:a16="http://schemas.microsoft.com/office/drawing/2014/main" id="{EE9CD737-CA54-4048-8FBD-C9A1E47556EB}"/>
            </a:ext>
          </a:extLst>
        </xdr:cNvPr>
        <xdr:cNvSpPr txBox="1"/>
      </xdr:nvSpPr>
      <xdr:spPr>
        <a:xfrm>
          <a:off x="16357600" y="55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512" name="直線コネクタ 511">
          <a:extLst>
            <a:ext uri="{FF2B5EF4-FFF2-40B4-BE49-F238E27FC236}">
              <a16:creationId xmlns:a16="http://schemas.microsoft.com/office/drawing/2014/main" id="{9BE8B6D9-F0CD-4DB7-8E4D-E6E39B5D7B3A}"/>
            </a:ext>
          </a:extLst>
        </xdr:cNvPr>
        <xdr:cNvCxnSpPr/>
      </xdr:nvCxnSpPr>
      <xdr:spPr>
        <a:xfrm>
          <a:off x="16230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513" name="【一般廃棄物処理施設】&#10;有形固定資産減価償却率平均値テキスト">
          <a:extLst>
            <a:ext uri="{FF2B5EF4-FFF2-40B4-BE49-F238E27FC236}">
              <a16:creationId xmlns:a16="http://schemas.microsoft.com/office/drawing/2014/main" id="{970A6741-2C8D-4140-97E3-ACE96FD49142}"/>
            </a:ext>
          </a:extLst>
        </xdr:cNvPr>
        <xdr:cNvSpPr txBox="1"/>
      </xdr:nvSpPr>
      <xdr:spPr>
        <a:xfrm>
          <a:off x="16357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514" name="フローチャート: 判断 513">
          <a:extLst>
            <a:ext uri="{FF2B5EF4-FFF2-40B4-BE49-F238E27FC236}">
              <a16:creationId xmlns:a16="http://schemas.microsoft.com/office/drawing/2014/main" id="{10F0FED4-DF3B-4DDC-A1A6-B51D268C497E}"/>
            </a:ext>
          </a:extLst>
        </xdr:cNvPr>
        <xdr:cNvSpPr/>
      </xdr:nvSpPr>
      <xdr:spPr>
        <a:xfrm>
          <a:off x="16268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515" name="フローチャート: 判断 514">
          <a:extLst>
            <a:ext uri="{FF2B5EF4-FFF2-40B4-BE49-F238E27FC236}">
              <a16:creationId xmlns:a16="http://schemas.microsoft.com/office/drawing/2014/main" id="{0027822D-1FAA-45E3-BB33-7511686B6D01}"/>
            </a:ext>
          </a:extLst>
        </xdr:cNvPr>
        <xdr:cNvSpPr/>
      </xdr:nvSpPr>
      <xdr:spPr>
        <a:xfrm>
          <a:off x="15430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516" name="フローチャート: 判断 515">
          <a:extLst>
            <a:ext uri="{FF2B5EF4-FFF2-40B4-BE49-F238E27FC236}">
              <a16:creationId xmlns:a16="http://schemas.microsoft.com/office/drawing/2014/main" id="{3EE82E2C-3573-4E3C-9843-79AF1A41FDB3}"/>
            </a:ext>
          </a:extLst>
        </xdr:cNvPr>
        <xdr:cNvSpPr/>
      </xdr:nvSpPr>
      <xdr:spPr>
        <a:xfrm>
          <a:off x="14541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17" name="フローチャート: 判断 516">
          <a:extLst>
            <a:ext uri="{FF2B5EF4-FFF2-40B4-BE49-F238E27FC236}">
              <a16:creationId xmlns:a16="http://schemas.microsoft.com/office/drawing/2014/main" id="{7265A756-602A-46A4-9B72-DE64EDC82D75}"/>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518" name="フローチャート: 判断 517">
          <a:extLst>
            <a:ext uri="{FF2B5EF4-FFF2-40B4-BE49-F238E27FC236}">
              <a16:creationId xmlns:a16="http://schemas.microsoft.com/office/drawing/2014/main" id="{FB40BB7A-FF16-4CD7-BB25-BBE027FAD6E8}"/>
            </a:ext>
          </a:extLst>
        </xdr:cNvPr>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7D31BF34-EF48-4550-82B1-A190AA0B3EE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5F23507A-D63F-4D32-8982-B5E3D8AECD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18AD24B3-E1B7-4F28-8091-38F9B80EC46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5395D8C-A947-41D0-AB1E-866029D7F52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D69DFB27-9261-4944-8422-4F451A9F396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66548</xdr:rowOff>
    </xdr:from>
    <xdr:to>
      <xdr:col>85</xdr:col>
      <xdr:colOff>177800</xdr:colOff>
      <xdr:row>39</xdr:row>
      <xdr:rowOff>168148</xdr:rowOff>
    </xdr:to>
    <xdr:sp macro="" textlink="">
      <xdr:nvSpPr>
        <xdr:cNvPr id="524" name="楕円 523">
          <a:extLst>
            <a:ext uri="{FF2B5EF4-FFF2-40B4-BE49-F238E27FC236}">
              <a16:creationId xmlns:a16="http://schemas.microsoft.com/office/drawing/2014/main" id="{14324886-5523-4BC2-8262-878B83232AB8}"/>
            </a:ext>
          </a:extLst>
        </xdr:cNvPr>
        <xdr:cNvSpPr/>
      </xdr:nvSpPr>
      <xdr:spPr>
        <a:xfrm>
          <a:off x="162687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44975</xdr:rowOff>
    </xdr:from>
    <xdr:ext cx="405111" cy="259045"/>
    <xdr:sp macro="" textlink="">
      <xdr:nvSpPr>
        <xdr:cNvPr id="525" name="【一般廃棄物処理施設】&#10;有形固定資産減価償却率該当値テキスト">
          <a:extLst>
            <a:ext uri="{FF2B5EF4-FFF2-40B4-BE49-F238E27FC236}">
              <a16:creationId xmlns:a16="http://schemas.microsoft.com/office/drawing/2014/main" id="{12B2EAD7-998F-4C12-A10A-0A7BC747E429}"/>
            </a:ext>
          </a:extLst>
        </xdr:cNvPr>
        <xdr:cNvSpPr txBox="1"/>
      </xdr:nvSpPr>
      <xdr:spPr>
        <a:xfrm>
          <a:off x="16357600" y="673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153416</xdr:rowOff>
    </xdr:from>
    <xdr:to>
      <xdr:col>81</xdr:col>
      <xdr:colOff>101600</xdr:colOff>
      <xdr:row>39</xdr:row>
      <xdr:rowOff>83566</xdr:rowOff>
    </xdr:to>
    <xdr:sp macro="" textlink="">
      <xdr:nvSpPr>
        <xdr:cNvPr id="526" name="楕円 525">
          <a:extLst>
            <a:ext uri="{FF2B5EF4-FFF2-40B4-BE49-F238E27FC236}">
              <a16:creationId xmlns:a16="http://schemas.microsoft.com/office/drawing/2014/main" id="{3F92BE3C-C14F-4B9F-A249-5C699DC9EA85}"/>
            </a:ext>
          </a:extLst>
        </xdr:cNvPr>
        <xdr:cNvSpPr/>
      </xdr:nvSpPr>
      <xdr:spPr>
        <a:xfrm>
          <a:off x="15430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32766</xdr:rowOff>
    </xdr:from>
    <xdr:to>
      <xdr:col>85</xdr:col>
      <xdr:colOff>127000</xdr:colOff>
      <xdr:row>39</xdr:row>
      <xdr:rowOff>117348</xdr:rowOff>
    </xdr:to>
    <xdr:cxnSp macro="">
      <xdr:nvCxnSpPr>
        <xdr:cNvPr id="527" name="直線コネクタ 526">
          <a:extLst>
            <a:ext uri="{FF2B5EF4-FFF2-40B4-BE49-F238E27FC236}">
              <a16:creationId xmlns:a16="http://schemas.microsoft.com/office/drawing/2014/main" id="{4CD923B9-9E7A-44E3-843A-05B8FA12310C}"/>
            </a:ext>
          </a:extLst>
        </xdr:cNvPr>
        <xdr:cNvCxnSpPr/>
      </xdr:nvCxnSpPr>
      <xdr:spPr>
        <a:xfrm>
          <a:off x="15481300" y="6719316"/>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68834</xdr:rowOff>
    </xdr:from>
    <xdr:to>
      <xdr:col>76</xdr:col>
      <xdr:colOff>165100</xdr:colOff>
      <xdr:row>38</xdr:row>
      <xdr:rowOff>170434</xdr:rowOff>
    </xdr:to>
    <xdr:sp macro="" textlink="">
      <xdr:nvSpPr>
        <xdr:cNvPr id="528" name="楕円 527">
          <a:extLst>
            <a:ext uri="{FF2B5EF4-FFF2-40B4-BE49-F238E27FC236}">
              <a16:creationId xmlns:a16="http://schemas.microsoft.com/office/drawing/2014/main" id="{637ABEE5-989C-47BE-A393-EAB2FF762A6A}"/>
            </a:ext>
          </a:extLst>
        </xdr:cNvPr>
        <xdr:cNvSpPr/>
      </xdr:nvSpPr>
      <xdr:spPr>
        <a:xfrm>
          <a:off x="145415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119634</xdr:rowOff>
    </xdr:from>
    <xdr:to>
      <xdr:col>81</xdr:col>
      <xdr:colOff>50800</xdr:colOff>
      <xdr:row>39</xdr:row>
      <xdr:rowOff>32766</xdr:rowOff>
    </xdr:to>
    <xdr:cxnSp macro="">
      <xdr:nvCxnSpPr>
        <xdr:cNvPr id="529" name="直線コネクタ 528">
          <a:extLst>
            <a:ext uri="{FF2B5EF4-FFF2-40B4-BE49-F238E27FC236}">
              <a16:creationId xmlns:a16="http://schemas.microsoft.com/office/drawing/2014/main" id="{05A131C3-E256-482C-A9EF-7E297A118BA9}"/>
            </a:ext>
          </a:extLst>
        </xdr:cNvPr>
        <xdr:cNvCxnSpPr/>
      </xdr:nvCxnSpPr>
      <xdr:spPr>
        <a:xfrm>
          <a:off x="14592300" y="6634734"/>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57404</xdr:rowOff>
    </xdr:from>
    <xdr:to>
      <xdr:col>72</xdr:col>
      <xdr:colOff>38100</xdr:colOff>
      <xdr:row>38</xdr:row>
      <xdr:rowOff>159004</xdr:rowOff>
    </xdr:to>
    <xdr:sp macro="" textlink="">
      <xdr:nvSpPr>
        <xdr:cNvPr id="530" name="楕円 529">
          <a:extLst>
            <a:ext uri="{FF2B5EF4-FFF2-40B4-BE49-F238E27FC236}">
              <a16:creationId xmlns:a16="http://schemas.microsoft.com/office/drawing/2014/main" id="{C5BE269A-1AFB-4241-B528-9A378222A493}"/>
            </a:ext>
          </a:extLst>
        </xdr:cNvPr>
        <xdr:cNvSpPr/>
      </xdr:nvSpPr>
      <xdr:spPr>
        <a:xfrm>
          <a:off x="13652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108204</xdr:rowOff>
    </xdr:from>
    <xdr:to>
      <xdr:col>76</xdr:col>
      <xdr:colOff>114300</xdr:colOff>
      <xdr:row>38</xdr:row>
      <xdr:rowOff>119634</xdr:rowOff>
    </xdr:to>
    <xdr:cxnSp macro="">
      <xdr:nvCxnSpPr>
        <xdr:cNvPr id="531" name="直線コネクタ 530">
          <a:extLst>
            <a:ext uri="{FF2B5EF4-FFF2-40B4-BE49-F238E27FC236}">
              <a16:creationId xmlns:a16="http://schemas.microsoft.com/office/drawing/2014/main" id="{64262F5F-C312-4135-9981-2E8E77768557}"/>
            </a:ext>
          </a:extLst>
        </xdr:cNvPr>
        <xdr:cNvCxnSpPr/>
      </xdr:nvCxnSpPr>
      <xdr:spPr>
        <a:xfrm>
          <a:off x="13703300" y="66233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11684</xdr:rowOff>
    </xdr:from>
    <xdr:to>
      <xdr:col>67</xdr:col>
      <xdr:colOff>101600</xdr:colOff>
      <xdr:row>38</xdr:row>
      <xdr:rowOff>113284</xdr:rowOff>
    </xdr:to>
    <xdr:sp macro="" textlink="">
      <xdr:nvSpPr>
        <xdr:cNvPr id="532" name="楕円 531">
          <a:extLst>
            <a:ext uri="{FF2B5EF4-FFF2-40B4-BE49-F238E27FC236}">
              <a16:creationId xmlns:a16="http://schemas.microsoft.com/office/drawing/2014/main" id="{3C484C7D-9B0C-42D1-9D2A-DEBD15B0D7F0}"/>
            </a:ext>
          </a:extLst>
        </xdr:cNvPr>
        <xdr:cNvSpPr/>
      </xdr:nvSpPr>
      <xdr:spPr>
        <a:xfrm>
          <a:off x="12763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62484</xdr:rowOff>
    </xdr:from>
    <xdr:to>
      <xdr:col>71</xdr:col>
      <xdr:colOff>177800</xdr:colOff>
      <xdr:row>38</xdr:row>
      <xdr:rowOff>108204</xdr:rowOff>
    </xdr:to>
    <xdr:cxnSp macro="">
      <xdr:nvCxnSpPr>
        <xdr:cNvPr id="533" name="直線コネクタ 532">
          <a:extLst>
            <a:ext uri="{FF2B5EF4-FFF2-40B4-BE49-F238E27FC236}">
              <a16:creationId xmlns:a16="http://schemas.microsoft.com/office/drawing/2014/main" id="{797B336B-8B1D-41B1-8CD3-807A1EF0A1BE}"/>
            </a:ext>
          </a:extLst>
        </xdr:cNvPr>
        <xdr:cNvCxnSpPr/>
      </xdr:nvCxnSpPr>
      <xdr:spPr>
        <a:xfrm>
          <a:off x="12814300" y="65775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5D86E324-2054-4A07-B6E1-7094F5A4E88B}"/>
            </a:ext>
          </a:extLst>
        </xdr:cNvPr>
        <xdr:cNvSpPr txBox="1"/>
      </xdr:nvSpPr>
      <xdr:spPr>
        <a:xfrm>
          <a:off x="152660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116095</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5A0EA2F1-E236-4C81-BC02-558CE2B05517}"/>
            </a:ext>
          </a:extLst>
        </xdr:cNvPr>
        <xdr:cNvSpPr txBox="1"/>
      </xdr:nvSpPr>
      <xdr:spPr>
        <a:xfrm>
          <a:off x="143897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24E3E755-3A58-4B6F-ABCF-CD34852CCFD3}"/>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24655</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2F36B928-405A-4F6F-A0A9-3EC1E5E8EE00}"/>
            </a:ext>
          </a:extLst>
        </xdr:cNvPr>
        <xdr:cNvSpPr txBox="1"/>
      </xdr:nvSpPr>
      <xdr:spPr>
        <a:xfrm>
          <a:off x="12611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74693</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7C906846-CD9B-47C1-B3AA-DB34D3B0AB95}"/>
            </a:ext>
          </a:extLst>
        </xdr:cNvPr>
        <xdr:cNvSpPr txBox="1"/>
      </xdr:nvSpPr>
      <xdr:spPr>
        <a:xfrm>
          <a:off x="15266044" y="676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161561</xdr:rowOff>
    </xdr:from>
    <xdr:ext cx="405111" cy="259045"/>
    <xdr:sp macro="" textlink="">
      <xdr:nvSpPr>
        <xdr:cNvPr id="539" name="n_2mainValue【一般廃棄物処理施設】&#10;有形固定資産減価償却率">
          <a:extLst>
            <a:ext uri="{FF2B5EF4-FFF2-40B4-BE49-F238E27FC236}">
              <a16:creationId xmlns:a16="http://schemas.microsoft.com/office/drawing/2014/main" id="{5E03570A-4ADF-4F31-BB0C-05FE86F0AC1F}"/>
            </a:ext>
          </a:extLst>
        </xdr:cNvPr>
        <xdr:cNvSpPr txBox="1"/>
      </xdr:nvSpPr>
      <xdr:spPr>
        <a:xfrm>
          <a:off x="14389744"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150131</xdr:rowOff>
    </xdr:from>
    <xdr:ext cx="405111" cy="259045"/>
    <xdr:sp macro="" textlink="">
      <xdr:nvSpPr>
        <xdr:cNvPr id="540" name="n_3mainValue【一般廃棄物処理施設】&#10;有形固定資産減価償却率">
          <a:extLst>
            <a:ext uri="{FF2B5EF4-FFF2-40B4-BE49-F238E27FC236}">
              <a16:creationId xmlns:a16="http://schemas.microsoft.com/office/drawing/2014/main" id="{43B4FF80-FBBB-455A-B7C5-92A98154C5CC}"/>
            </a:ext>
          </a:extLst>
        </xdr:cNvPr>
        <xdr:cNvSpPr txBox="1"/>
      </xdr:nvSpPr>
      <xdr:spPr>
        <a:xfrm>
          <a:off x="135007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104411</xdr:rowOff>
    </xdr:from>
    <xdr:ext cx="405111" cy="259045"/>
    <xdr:sp macro="" textlink="">
      <xdr:nvSpPr>
        <xdr:cNvPr id="541" name="n_4mainValue【一般廃棄物処理施設】&#10;有形固定資産減価償却率">
          <a:extLst>
            <a:ext uri="{FF2B5EF4-FFF2-40B4-BE49-F238E27FC236}">
              <a16:creationId xmlns:a16="http://schemas.microsoft.com/office/drawing/2014/main" id="{7A60C80B-2666-401F-81D6-0C70C5341DA9}"/>
            </a:ext>
          </a:extLst>
        </xdr:cNvPr>
        <xdr:cNvSpPr txBox="1"/>
      </xdr:nvSpPr>
      <xdr:spPr>
        <a:xfrm>
          <a:off x="12611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717EF83B-EF01-4490-8618-9A15D126F55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29A6DD0D-E714-4F4C-9ED9-B89E485ACFB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E71EB1DC-F0AB-4A65-868E-CD6988F0FB1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B5C041F2-361D-4B20-B8CE-FB88CEF8A41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03FF0D92-BD36-4E90-93B6-D024B773153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C25003CE-3DCD-480E-B992-F2E4AEA79E2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4B7ED61F-E0CC-46E4-8173-37075397482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5A212603-E4C2-4AAC-AF6E-1570EAB6D6A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947824E1-736E-4B30-8D50-D4987F9EB74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29C48AAA-6B98-478E-8C36-ED9E919B68E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A8270467-0A4A-4228-A251-6883D373255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3" name="テキスト ボックス 552">
          <a:extLst>
            <a:ext uri="{FF2B5EF4-FFF2-40B4-BE49-F238E27FC236}">
              <a16:creationId xmlns:a16="http://schemas.microsoft.com/office/drawing/2014/main" id="{C912C84F-E4FD-435B-A31E-007DF65D39A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317D7144-5889-425D-A769-64A4E9DA27E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5" name="テキスト ボックス 554">
          <a:extLst>
            <a:ext uri="{FF2B5EF4-FFF2-40B4-BE49-F238E27FC236}">
              <a16:creationId xmlns:a16="http://schemas.microsoft.com/office/drawing/2014/main" id="{C340E875-5D0D-4204-AE4A-404A4BA3077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083188C6-9BEF-4FCC-8FDD-2CD0B89B865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7" name="テキスト ボックス 556">
          <a:extLst>
            <a:ext uri="{FF2B5EF4-FFF2-40B4-BE49-F238E27FC236}">
              <a16:creationId xmlns:a16="http://schemas.microsoft.com/office/drawing/2014/main" id="{CC3B1D23-7072-4FC7-A9D9-DE326982E9A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13D4D43D-69B2-4151-9BBB-11918B333FC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9" name="テキスト ボックス 558">
          <a:extLst>
            <a:ext uri="{FF2B5EF4-FFF2-40B4-BE49-F238E27FC236}">
              <a16:creationId xmlns:a16="http://schemas.microsoft.com/office/drawing/2014/main" id="{6E6D4AB5-2774-4988-84EC-C7FCA741BC4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38FF9E65-C9FF-4740-910F-48A89BBA553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D5DD084A-CC72-45D7-9E1D-454ADB78537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D1A1B759-476D-41EF-844E-A2D02AAE26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563" name="直線コネクタ 562">
          <a:extLst>
            <a:ext uri="{FF2B5EF4-FFF2-40B4-BE49-F238E27FC236}">
              <a16:creationId xmlns:a16="http://schemas.microsoft.com/office/drawing/2014/main" id="{9E33DFB0-F5EB-4BC3-A740-A121FB8B77A0}"/>
            </a:ext>
          </a:extLst>
        </xdr:cNvPr>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564" name="【一般廃棄物処理施設】&#10;一人当たり有形固定資産（償却資産）額最小値テキスト">
          <a:extLst>
            <a:ext uri="{FF2B5EF4-FFF2-40B4-BE49-F238E27FC236}">
              <a16:creationId xmlns:a16="http://schemas.microsoft.com/office/drawing/2014/main" id="{0D22F345-9340-414F-979D-096541EDA839}"/>
            </a:ext>
          </a:extLst>
        </xdr:cNvPr>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565" name="直線コネクタ 564">
          <a:extLst>
            <a:ext uri="{FF2B5EF4-FFF2-40B4-BE49-F238E27FC236}">
              <a16:creationId xmlns:a16="http://schemas.microsoft.com/office/drawing/2014/main" id="{99246A33-8C7C-4B80-8C84-16DD29DD811D}"/>
            </a:ext>
          </a:extLst>
        </xdr:cNvPr>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9DCEBB9B-74EC-44C3-98FA-13E942E28A99}"/>
            </a:ext>
          </a:extLst>
        </xdr:cNvPr>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567" name="直線コネクタ 566">
          <a:extLst>
            <a:ext uri="{FF2B5EF4-FFF2-40B4-BE49-F238E27FC236}">
              <a16:creationId xmlns:a16="http://schemas.microsoft.com/office/drawing/2014/main" id="{46C58B4D-0973-415E-8C41-51DFC5151003}"/>
            </a:ext>
          </a:extLst>
        </xdr:cNvPr>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17388</xdr:rowOff>
    </xdr:from>
    <xdr:ext cx="599010" cy="259045"/>
    <xdr:sp macro="" textlink="">
      <xdr:nvSpPr>
        <xdr:cNvPr id="568" name="【一般廃棄物処理施設】&#10;一人当たり有形固定資産（償却資産）額平均値テキスト">
          <a:extLst>
            <a:ext uri="{FF2B5EF4-FFF2-40B4-BE49-F238E27FC236}">
              <a16:creationId xmlns:a16="http://schemas.microsoft.com/office/drawing/2014/main" id="{50BEB68A-E327-4687-A848-53548385B437}"/>
            </a:ext>
          </a:extLst>
        </xdr:cNvPr>
        <xdr:cNvSpPr txBox="1"/>
      </xdr:nvSpPr>
      <xdr:spPr>
        <a:xfrm>
          <a:off x="22199600" y="653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569" name="フローチャート: 判断 568">
          <a:extLst>
            <a:ext uri="{FF2B5EF4-FFF2-40B4-BE49-F238E27FC236}">
              <a16:creationId xmlns:a16="http://schemas.microsoft.com/office/drawing/2014/main" id="{61FDBA3B-FDA3-4203-992F-EAE51C7EB9C4}"/>
            </a:ext>
          </a:extLst>
        </xdr:cNvPr>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570" name="フローチャート: 判断 569">
          <a:extLst>
            <a:ext uri="{FF2B5EF4-FFF2-40B4-BE49-F238E27FC236}">
              <a16:creationId xmlns:a16="http://schemas.microsoft.com/office/drawing/2014/main" id="{EFFB0776-22D1-409D-98E4-D957512B4AF6}"/>
            </a:ext>
          </a:extLst>
        </xdr:cNvPr>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571" name="フローチャート: 判断 570">
          <a:extLst>
            <a:ext uri="{FF2B5EF4-FFF2-40B4-BE49-F238E27FC236}">
              <a16:creationId xmlns:a16="http://schemas.microsoft.com/office/drawing/2014/main" id="{F1AC503A-9F7C-4936-A83A-9082F821D6E3}"/>
            </a:ext>
          </a:extLst>
        </xdr:cNvPr>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572" name="フローチャート: 判断 571">
          <a:extLst>
            <a:ext uri="{FF2B5EF4-FFF2-40B4-BE49-F238E27FC236}">
              <a16:creationId xmlns:a16="http://schemas.microsoft.com/office/drawing/2014/main" id="{9DFB18FB-1186-4D10-9C0D-DECB1F6ED83F}"/>
            </a:ext>
          </a:extLst>
        </xdr:cNvPr>
        <xdr:cNvSpPr/>
      </xdr:nvSpPr>
      <xdr:spPr>
        <a:xfrm>
          <a:off x="19494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114295</xdr:rowOff>
    </xdr:from>
    <xdr:to>
      <xdr:col>98</xdr:col>
      <xdr:colOff>38100</xdr:colOff>
      <xdr:row>40</xdr:row>
      <xdr:rowOff>44445</xdr:rowOff>
    </xdr:to>
    <xdr:sp macro="" textlink="">
      <xdr:nvSpPr>
        <xdr:cNvPr id="573" name="フローチャート: 判断 572">
          <a:extLst>
            <a:ext uri="{FF2B5EF4-FFF2-40B4-BE49-F238E27FC236}">
              <a16:creationId xmlns:a16="http://schemas.microsoft.com/office/drawing/2014/main" id="{48A34C0C-7AA0-4EFD-B378-6222002AAC3F}"/>
            </a:ext>
          </a:extLst>
        </xdr:cNvPr>
        <xdr:cNvSpPr/>
      </xdr:nvSpPr>
      <xdr:spPr>
        <a:xfrm>
          <a:off x="18605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9C240E5-D54B-4967-91CD-5B07183C824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75FF368B-1D9D-44C9-8141-17121176E3B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EF2D965B-611B-48E9-AB18-98853C877E7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3D77EAAD-E99C-42E4-902D-97324ABB71B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75C3DDFA-7267-47E9-919C-B98994BC005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9874</xdr:rowOff>
    </xdr:from>
    <xdr:to>
      <xdr:col>116</xdr:col>
      <xdr:colOff>114300</xdr:colOff>
      <xdr:row>40</xdr:row>
      <xdr:rowOff>111474</xdr:rowOff>
    </xdr:to>
    <xdr:sp macro="" textlink="">
      <xdr:nvSpPr>
        <xdr:cNvPr id="579" name="楕円 578">
          <a:extLst>
            <a:ext uri="{FF2B5EF4-FFF2-40B4-BE49-F238E27FC236}">
              <a16:creationId xmlns:a16="http://schemas.microsoft.com/office/drawing/2014/main" id="{4803C2A0-B616-49D3-819A-4C0E355D06EF}"/>
            </a:ext>
          </a:extLst>
        </xdr:cNvPr>
        <xdr:cNvSpPr/>
      </xdr:nvSpPr>
      <xdr:spPr>
        <a:xfrm>
          <a:off x="22110700" y="686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159751</xdr:rowOff>
    </xdr:from>
    <xdr:ext cx="599010" cy="259045"/>
    <xdr:sp macro="" textlink="">
      <xdr:nvSpPr>
        <xdr:cNvPr id="580" name="【一般廃棄物処理施設】&#10;一人当たり有形固定資産（償却資産）額該当値テキスト">
          <a:extLst>
            <a:ext uri="{FF2B5EF4-FFF2-40B4-BE49-F238E27FC236}">
              <a16:creationId xmlns:a16="http://schemas.microsoft.com/office/drawing/2014/main" id="{6A29D5CE-D7B2-4C64-ADA7-0FE611F04F3F}"/>
            </a:ext>
          </a:extLst>
        </xdr:cNvPr>
        <xdr:cNvSpPr txBox="1"/>
      </xdr:nvSpPr>
      <xdr:spPr>
        <a:xfrm>
          <a:off x="22199600" y="684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15717</xdr:rowOff>
    </xdr:from>
    <xdr:to>
      <xdr:col>112</xdr:col>
      <xdr:colOff>38100</xdr:colOff>
      <xdr:row>40</xdr:row>
      <xdr:rowOff>117317</xdr:rowOff>
    </xdr:to>
    <xdr:sp macro="" textlink="">
      <xdr:nvSpPr>
        <xdr:cNvPr id="581" name="楕円 580">
          <a:extLst>
            <a:ext uri="{FF2B5EF4-FFF2-40B4-BE49-F238E27FC236}">
              <a16:creationId xmlns:a16="http://schemas.microsoft.com/office/drawing/2014/main" id="{71D6A444-6C4B-4557-A37C-CC945B1C9DF7}"/>
            </a:ext>
          </a:extLst>
        </xdr:cNvPr>
        <xdr:cNvSpPr/>
      </xdr:nvSpPr>
      <xdr:spPr>
        <a:xfrm>
          <a:off x="21272500" y="68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60674</xdr:rowOff>
    </xdr:from>
    <xdr:to>
      <xdr:col>116</xdr:col>
      <xdr:colOff>63500</xdr:colOff>
      <xdr:row>40</xdr:row>
      <xdr:rowOff>66517</xdr:rowOff>
    </xdr:to>
    <xdr:cxnSp macro="">
      <xdr:nvCxnSpPr>
        <xdr:cNvPr id="582" name="直線コネクタ 581">
          <a:extLst>
            <a:ext uri="{FF2B5EF4-FFF2-40B4-BE49-F238E27FC236}">
              <a16:creationId xmlns:a16="http://schemas.microsoft.com/office/drawing/2014/main" id="{01E8CCE9-4337-473D-962E-80722F7855A8}"/>
            </a:ext>
          </a:extLst>
        </xdr:cNvPr>
        <xdr:cNvCxnSpPr/>
      </xdr:nvCxnSpPr>
      <xdr:spPr>
        <a:xfrm flipV="1">
          <a:off x="21323300" y="6918674"/>
          <a:ext cx="8382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21283</xdr:rowOff>
    </xdr:from>
    <xdr:to>
      <xdr:col>107</xdr:col>
      <xdr:colOff>101600</xdr:colOff>
      <xdr:row>40</xdr:row>
      <xdr:rowOff>122883</xdr:rowOff>
    </xdr:to>
    <xdr:sp macro="" textlink="">
      <xdr:nvSpPr>
        <xdr:cNvPr id="583" name="楕円 582">
          <a:extLst>
            <a:ext uri="{FF2B5EF4-FFF2-40B4-BE49-F238E27FC236}">
              <a16:creationId xmlns:a16="http://schemas.microsoft.com/office/drawing/2014/main" id="{623F9734-361A-4342-A17D-F0C6B4E53954}"/>
            </a:ext>
          </a:extLst>
        </xdr:cNvPr>
        <xdr:cNvSpPr/>
      </xdr:nvSpPr>
      <xdr:spPr>
        <a:xfrm>
          <a:off x="20383500" y="68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66517</xdr:rowOff>
    </xdr:from>
    <xdr:to>
      <xdr:col>111</xdr:col>
      <xdr:colOff>177800</xdr:colOff>
      <xdr:row>40</xdr:row>
      <xdr:rowOff>72083</xdr:rowOff>
    </xdr:to>
    <xdr:cxnSp macro="">
      <xdr:nvCxnSpPr>
        <xdr:cNvPr id="584" name="直線コネクタ 583">
          <a:extLst>
            <a:ext uri="{FF2B5EF4-FFF2-40B4-BE49-F238E27FC236}">
              <a16:creationId xmlns:a16="http://schemas.microsoft.com/office/drawing/2014/main" id="{12A0A338-FA94-46EA-AF13-A85801994211}"/>
            </a:ext>
          </a:extLst>
        </xdr:cNvPr>
        <xdr:cNvCxnSpPr/>
      </xdr:nvCxnSpPr>
      <xdr:spPr>
        <a:xfrm flipV="1">
          <a:off x="20434300" y="6924517"/>
          <a:ext cx="889000" cy="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171338</xdr:rowOff>
    </xdr:from>
    <xdr:to>
      <xdr:col>102</xdr:col>
      <xdr:colOff>165100</xdr:colOff>
      <xdr:row>40</xdr:row>
      <xdr:rowOff>101488</xdr:rowOff>
    </xdr:to>
    <xdr:sp macro="" textlink="">
      <xdr:nvSpPr>
        <xdr:cNvPr id="585" name="楕円 584">
          <a:extLst>
            <a:ext uri="{FF2B5EF4-FFF2-40B4-BE49-F238E27FC236}">
              <a16:creationId xmlns:a16="http://schemas.microsoft.com/office/drawing/2014/main" id="{6B1C4BE3-5BCA-456D-94FC-2ED5FE6A47FB}"/>
            </a:ext>
          </a:extLst>
        </xdr:cNvPr>
        <xdr:cNvSpPr/>
      </xdr:nvSpPr>
      <xdr:spPr>
        <a:xfrm>
          <a:off x="19494500" y="68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50688</xdr:rowOff>
    </xdr:from>
    <xdr:to>
      <xdr:col>107</xdr:col>
      <xdr:colOff>50800</xdr:colOff>
      <xdr:row>40</xdr:row>
      <xdr:rowOff>72083</xdr:rowOff>
    </xdr:to>
    <xdr:cxnSp macro="">
      <xdr:nvCxnSpPr>
        <xdr:cNvPr id="586" name="直線コネクタ 585">
          <a:extLst>
            <a:ext uri="{FF2B5EF4-FFF2-40B4-BE49-F238E27FC236}">
              <a16:creationId xmlns:a16="http://schemas.microsoft.com/office/drawing/2014/main" id="{497F7665-F2C6-4856-913A-FA5A1B76F8EE}"/>
            </a:ext>
          </a:extLst>
        </xdr:cNvPr>
        <xdr:cNvCxnSpPr/>
      </xdr:nvCxnSpPr>
      <xdr:spPr>
        <a:xfrm>
          <a:off x="19545300" y="6908688"/>
          <a:ext cx="889000" cy="2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9039</xdr:rowOff>
    </xdr:from>
    <xdr:to>
      <xdr:col>98</xdr:col>
      <xdr:colOff>38100</xdr:colOff>
      <xdr:row>40</xdr:row>
      <xdr:rowOff>110639</xdr:rowOff>
    </xdr:to>
    <xdr:sp macro="" textlink="">
      <xdr:nvSpPr>
        <xdr:cNvPr id="587" name="楕円 586">
          <a:extLst>
            <a:ext uri="{FF2B5EF4-FFF2-40B4-BE49-F238E27FC236}">
              <a16:creationId xmlns:a16="http://schemas.microsoft.com/office/drawing/2014/main" id="{560E7E43-4C22-4811-9B10-4AFFBBB4B287}"/>
            </a:ext>
          </a:extLst>
        </xdr:cNvPr>
        <xdr:cNvSpPr/>
      </xdr:nvSpPr>
      <xdr:spPr>
        <a:xfrm>
          <a:off x="18605500" y="686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50688</xdr:rowOff>
    </xdr:from>
    <xdr:to>
      <xdr:col>102</xdr:col>
      <xdr:colOff>114300</xdr:colOff>
      <xdr:row>40</xdr:row>
      <xdr:rowOff>59839</xdr:rowOff>
    </xdr:to>
    <xdr:cxnSp macro="">
      <xdr:nvCxnSpPr>
        <xdr:cNvPr id="588" name="直線コネクタ 587">
          <a:extLst>
            <a:ext uri="{FF2B5EF4-FFF2-40B4-BE49-F238E27FC236}">
              <a16:creationId xmlns:a16="http://schemas.microsoft.com/office/drawing/2014/main" id="{6B4AF6F7-D9CA-4114-B80B-556D0548ACA6}"/>
            </a:ext>
          </a:extLst>
        </xdr:cNvPr>
        <xdr:cNvCxnSpPr/>
      </xdr:nvCxnSpPr>
      <xdr:spPr>
        <a:xfrm flipV="1">
          <a:off x="18656300" y="6908688"/>
          <a:ext cx="889000" cy="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137768</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id="{1498AD3C-72E4-4279-B888-9FC8ACED0259}"/>
            </a:ext>
          </a:extLst>
        </xdr:cNvPr>
        <xdr:cNvSpPr txBox="1"/>
      </xdr:nvSpPr>
      <xdr:spPr>
        <a:xfrm>
          <a:off x="21011095" y="64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4142</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id="{2C6B637F-0DBA-4E66-A1DF-F7F7D2DCFED5}"/>
            </a:ext>
          </a:extLst>
        </xdr:cNvPr>
        <xdr:cNvSpPr txBox="1"/>
      </xdr:nvSpPr>
      <xdr:spPr>
        <a:xfrm>
          <a:off x="20134795" y="651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54993</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2C783CC7-4087-4F8E-9045-3A84717A0DAC}"/>
            </a:ext>
          </a:extLst>
        </xdr:cNvPr>
        <xdr:cNvSpPr txBox="1"/>
      </xdr:nvSpPr>
      <xdr:spPr>
        <a:xfrm>
          <a:off x="19245795" y="657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60972</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id="{685511C3-1C98-47A0-9A36-92AAAAE28F3A}"/>
            </a:ext>
          </a:extLst>
        </xdr:cNvPr>
        <xdr:cNvSpPr txBox="1"/>
      </xdr:nvSpPr>
      <xdr:spPr>
        <a:xfrm>
          <a:off x="18356795" y="657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108444</xdr:rowOff>
    </xdr:from>
    <xdr:ext cx="599010" cy="259045"/>
    <xdr:sp macro="" textlink="">
      <xdr:nvSpPr>
        <xdr:cNvPr id="593" name="n_1mainValue【一般廃棄物処理施設】&#10;一人当たり有形固定資産（償却資産）額">
          <a:extLst>
            <a:ext uri="{FF2B5EF4-FFF2-40B4-BE49-F238E27FC236}">
              <a16:creationId xmlns:a16="http://schemas.microsoft.com/office/drawing/2014/main" id="{CE529684-BE71-4B9C-8111-127D2DF49DD9}"/>
            </a:ext>
          </a:extLst>
        </xdr:cNvPr>
        <xdr:cNvSpPr txBox="1"/>
      </xdr:nvSpPr>
      <xdr:spPr>
        <a:xfrm>
          <a:off x="21011095" y="696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114010</xdr:rowOff>
    </xdr:from>
    <xdr:ext cx="599010" cy="259045"/>
    <xdr:sp macro="" textlink="">
      <xdr:nvSpPr>
        <xdr:cNvPr id="594" name="n_2mainValue【一般廃棄物処理施設】&#10;一人当たり有形固定資産（償却資産）額">
          <a:extLst>
            <a:ext uri="{FF2B5EF4-FFF2-40B4-BE49-F238E27FC236}">
              <a16:creationId xmlns:a16="http://schemas.microsoft.com/office/drawing/2014/main" id="{94885A14-A31C-4282-AAE3-FD70042305B2}"/>
            </a:ext>
          </a:extLst>
        </xdr:cNvPr>
        <xdr:cNvSpPr txBox="1"/>
      </xdr:nvSpPr>
      <xdr:spPr>
        <a:xfrm>
          <a:off x="20134795" y="697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92615</xdr:rowOff>
    </xdr:from>
    <xdr:ext cx="599010" cy="259045"/>
    <xdr:sp macro="" textlink="">
      <xdr:nvSpPr>
        <xdr:cNvPr id="595" name="n_3mainValue【一般廃棄物処理施設】&#10;一人当たり有形固定資産（償却資産）額">
          <a:extLst>
            <a:ext uri="{FF2B5EF4-FFF2-40B4-BE49-F238E27FC236}">
              <a16:creationId xmlns:a16="http://schemas.microsoft.com/office/drawing/2014/main" id="{6D1B7613-923F-4504-A890-8C6973661D61}"/>
            </a:ext>
          </a:extLst>
        </xdr:cNvPr>
        <xdr:cNvSpPr txBox="1"/>
      </xdr:nvSpPr>
      <xdr:spPr>
        <a:xfrm>
          <a:off x="19245795" y="695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101766</xdr:rowOff>
    </xdr:from>
    <xdr:ext cx="599010" cy="259045"/>
    <xdr:sp macro="" textlink="">
      <xdr:nvSpPr>
        <xdr:cNvPr id="596" name="n_4mainValue【一般廃棄物処理施設】&#10;一人当たり有形固定資産（償却資産）額">
          <a:extLst>
            <a:ext uri="{FF2B5EF4-FFF2-40B4-BE49-F238E27FC236}">
              <a16:creationId xmlns:a16="http://schemas.microsoft.com/office/drawing/2014/main" id="{1A0962AD-FF3B-4750-963F-26FDD1288ACE}"/>
            </a:ext>
          </a:extLst>
        </xdr:cNvPr>
        <xdr:cNvSpPr txBox="1"/>
      </xdr:nvSpPr>
      <xdr:spPr>
        <a:xfrm>
          <a:off x="18356795" y="695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8C8F0A3B-EA36-490D-9817-B7A2DC4BE4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117BBBF2-2A41-4F4B-807A-5F7EFDFB238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53B91A0C-5A55-4ACB-A0C6-5225C047F0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778683E2-74A6-46C5-BDCF-3868D111438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5F065FF7-1980-4D4F-B390-41F753E5D51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2076DB95-8C43-4FB3-A989-FE9634AC73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84ADC328-6CEC-40A4-B83F-A8BC7B82521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911E1410-D681-4258-932E-B5808EF3AF3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a:extLst>
            <a:ext uri="{FF2B5EF4-FFF2-40B4-BE49-F238E27FC236}">
              <a16:creationId xmlns:a16="http://schemas.microsoft.com/office/drawing/2014/main" id="{AFD5C369-EE75-47A2-9413-F4E83D8D3EC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a:extLst>
            <a:ext uri="{FF2B5EF4-FFF2-40B4-BE49-F238E27FC236}">
              <a16:creationId xmlns:a16="http://schemas.microsoft.com/office/drawing/2014/main" id="{9EF1C407-DF00-452F-BD63-A89CB166380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a:extLst>
            <a:ext uri="{FF2B5EF4-FFF2-40B4-BE49-F238E27FC236}">
              <a16:creationId xmlns:a16="http://schemas.microsoft.com/office/drawing/2014/main" id="{03C95CA6-0AB0-4CC9-91A2-DBE927690A5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a:extLst>
            <a:ext uri="{FF2B5EF4-FFF2-40B4-BE49-F238E27FC236}">
              <a16:creationId xmlns:a16="http://schemas.microsoft.com/office/drawing/2014/main" id="{002E7B02-2F12-4CE2-AFAA-3504CDFA5E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a:extLst>
            <a:ext uri="{FF2B5EF4-FFF2-40B4-BE49-F238E27FC236}">
              <a16:creationId xmlns:a16="http://schemas.microsoft.com/office/drawing/2014/main" id="{5746657C-D916-46BF-B09F-A6C666D10CC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a:extLst>
            <a:ext uri="{FF2B5EF4-FFF2-40B4-BE49-F238E27FC236}">
              <a16:creationId xmlns:a16="http://schemas.microsoft.com/office/drawing/2014/main" id="{2AFDDAC6-FCC7-405D-B7A1-DF30D5005C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a:extLst>
            <a:ext uri="{FF2B5EF4-FFF2-40B4-BE49-F238E27FC236}">
              <a16:creationId xmlns:a16="http://schemas.microsoft.com/office/drawing/2014/main" id="{5A82EB99-5E1B-4D08-9637-0D79CA69DD8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a:extLst>
            <a:ext uri="{FF2B5EF4-FFF2-40B4-BE49-F238E27FC236}">
              <a16:creationId xmlns:a16="http://schemas.microsoft.com/office/drawing/2014/main" id="{72F0C9AD-8983-4925-9826-CC29F6ED02D1}"/>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a:extLst>
            <a:ext uri="{FF2B5EF4-FFF2-40B4-BE49-F238E27FC236}">
              <a16:creationId xmlns:a16="http://schemas.microsoft.com/office/drawing/2014/main" id="{541A1087-0DE7-4797-874B-0343F039A8C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a:extLst>
            <a:ext uri="{FF2B5EF4-FFF2-40B4-BE49-F238E27FC236}">
              <a16:creationId xmlns:a16="http://schemas.microsoft.com/office/drawing/2014/main" id="{4EF5BF68-3BBF-4B8F-B7F2-630965A8B78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a:extLst>
            <a:ext uri="{FF2B5EF4-FFF2-40B4-BE49-F238E27FC236}">
              <a16:creationId xmlns:a16="http://schemas.microsoft.com/office/drawing/2014/main" id="{609CBBA2-7354-49ED-8D25-9181C3EC60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a:extLst>
            <a:ext uri="{FF2B5EF4-FFF2-40B4-BE49-F238E27FC236}">
              <a16:creationId xmlns:a16="http://schemas.microsoft.com/office/drawing/2014/main" id="{644EBE24-4082-405F-AD8D-DFA4CA2EAA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a:extLst>
            <a:ext uri="{FF2B5EF4-FFF2-40B4-BE49-F238E27FC236}">
              <a16:creationId xmlns:a16="http://schemas.microsoft.com/office/drawing/2014/main" id="{C66F17A1-A843-4856-8CD7-5948785F833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a:extLst>
            <a:ext uri="{FF2B5EF4-FFF2-40B4-BE49-F238E27FC236}">
              <a16:creationId xmlns:a16="http://schemas.microsoft.com/office/drawing/2014/main" id="{F66607A4-C1A9-41C0-8ED8-15B48892543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a:extLst>
            <a:ext uri="{FF2B5EF4-FFF2-40B4-BE49-F238E27FC236}">
              <a16:creationId xmlns:a16="http://schemas.microsoft.com/office/drawing/2014/main" id="{DBFB3ADB-A0B0-49F7-8129-893DE7BB87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a:extLst>
            <a:ext uri="{FF2B5EF4-FFF2-40B4-BE49-F238E27FC236}">
              <a16:creationId xmlns:a16="http://schemas.microsoft.com/office/drawing/2014/main" id="{DCD04AFC-9EB0-4569-9E49-7F22402DF76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a:extLst>
            <a:ext uri="{FF2B5EF4-FFF2-40B4-BE49-F238E27FC236}">
              <a16:creationId xmlns:a16="http://schemas.microsoft.com/office/drawing/2014/main" id="{5E36D622-6F89-4F40-8805-8826624B2E6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a:extLst>
            <a:ext uri="{FF2B5EF4-FFF2-40B4-BE49-F238E27FC236}">
              <a16:creationId xmlns:a16="http://schemas.microsoft.com/office/drawing/2014/main" id="{643085A3-F5F2-4B81-9A6E-1A063C19657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a:extLst>
            <a:ext uri="{FF2B5EF4-FFF2-40B4-BE49-F238E27FC236}">
              <a16:creationId xmlns:a16="http://schemas.microsoft.com/office/drawing/2014/main" id="{201EEFAE-FE30-4B94-8935-10EE2C4CABD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4" name="直線コネクタ 623">
          <a:extLst>
            <a:ext uri="{FF2B5EF4-FFF2-40B4-BE49-F238E27FC236}">
              <a16:creationId xmlns:a16="http://schemas.microsoft.com/office/drawing/2014/main" id="{7EDD7D5B-B891-45D2-BC23-50C5C79D2A2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5" name="テキスト ボックス 624">
          <a:extLst>
            <a:ext uri="{FF2B5EF4-FFF2-40B4-BE49-F238E27FC236}">
              <a16:creationId xmlns:a16="http://schemas.microsoft.com/office/drawing/2014/main" id="{29D08C73-F1A5-4045-953D-3471EB3E108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6" name="直線コネクタ 625">
          <a:extLst>
            <a:ext uri="{FF2B5EF4-FFF2-40B4-BE49-F238E27FC236}">
              <a16:creationId xmlns:a16="http://schemas.microsoft.com/office/drawing/2014/main" id="{680FA73C-B9FD-4CDA-872A-D62EA0E7577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7" name="テキスト ボックス 626">
          <a:extLst>
            <a:ext uri="{FF2B5EF4-FFF2-40B4-BE49-F238E27FC236}">
              <a16:creationId xmlns:a16="http://schemas.microsoft.com/office/drawing/2014/main" id="{BFAD58DC-7100-492F-869D-48E7F24E0B8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8" name="直線コネクタ 627">
          <a:extLst>
            <a:ext uri="{FF2B5EF4-FFF2-40B4-BE49-F238E27FC236}">
              <a16:creationId xmlns:a16="http://schemas.microsoft.com/office/drawing/2014/main" id="{8B744368-BC9E-4F7F-B2D9-3F98162B563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9" name="テキスト ボックス 628">
          <a:extLst>
            <a:ext uri="{FF2B5EF4-FFF2-40B4-BE49-F238E27FC236}">
              <a16:creationId xmlns:a16="http://schemas.microsoft.com/office/drawing/2014/main" id="{84F7A91E-6B44-4B48-8685-D42F4B7CBEA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0" name="直線コネクタ 629">
          <a:extLst>
            <a:ext uri="{FF2B5EF4-FFF2-40B4-BE49-F238E27FC236}">
              <a16:creationId xmlns:a16="http://schemas.microsoft.com/office/drawing/2014/main" id="{3F9D2326-393B-44E7-BAE5-3543B120403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1" name="テキスト ボックス 630">
          <a:extLst>
            <a:ext uri="{FF2B5EF4-FFF2-40B4-BE49-F238E27FC236}">
              <a16:creationId xmlns:a16="http://schemas.microsoft.com/office/drawing/2014/main" id="{20B9FBE1-BDC6-4F4B-B29E-E64C053AD13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2" name="直線コネクタ 631">
          <a:extLst>
            <a:ext uri="{FF2B5EF4-FFF2-40B4-BE49-F238E27FC236}">
              <a16:creationId xmlns:a16="http://schemas.microsoft.com/office/drawing/2014/main" id="{03C95BE8-6ECA-4993-AF8A-656E97EBE2F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3" name="テキスト ボックス 632">
          <a:extLst>
            <a:ext uri="{FF2B5EF4-FFF2-40B4-BE49-F238E27FC236}">
              <a16:creationId xmlns:a16="http://schemas.microsoft.com/office/drawing/2014/main" id="{93086D8A-FFE1-41A9-9347-AC5E58A3050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a:extLst>
            <a:ext uri="{FF2B5EF4-FFF2-40B4-BE49-F238E27FC236}">
              <a16:creationId xmlns:a16="http://schemas.microsoft.com/office/drawing/2014/main" id="{605C8FBC-FF06-4653-BF04-029E77A834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5" name="テキスト ボックス 634">
          <a:extLst>
            <a:ext uri="{FF2B5EF4-FFF2-40B4-BE49-F238E27FC236}">
              <a16:creationId xmlns:a16="http://schemas.microsoft.com/office/drawing/2014/main" id="{65072028-54C3-4A15-B118-44671509013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6" name="【消防施設】&#10;有形固定資産減価償却率グラフ枠">
          <a:extLst>
            <a:ext uri="{FF2B5EF4-FFF2-40B4-BE49-F238E27FC236}">
              <a16:creationId xmlns:a16="http://schemas.microsoft.com/office/drawing/2014/main" id="{701B7FB9-B499-4E8B-9E33-B6E97EAB94D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637" name="直線コネクタ 636">
          <a:extLst>
            <a:ext uri="{FF2B5EF4-FFF2-40B4-BE49-F238E27FC236}">
              <a16:creationId xmlns:a16="http://schemas.microsoft.com/office/drawing/2014/main" id="{4B1BACFC-51A0-4CA7-BA3B-DACBC9B7559F}"/>
            </a:ext>
          </a:extLst>
        </xdr:cNvPr>
        <xdr:cNvCxnSpPr/>
      </xdr:nvCxnSpPr>
      <xdr:spPr>
        <a:xfrm flipV="1">
          <a:off x="16318864" y="132588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638" name="【消防施設】&#10;有形固定資産減価償却率最小値テキスト">
          <a:extLst>
            <a:ext uri="{FF2B5EF4-FFF2-40B4-BE49-F238E27FC236}">
              <a16:creationId xmlns:a16="http://schemas.microsoft.com/office/drawing/2014/main" id="{0ACBB707-350D-418C-A8E4-131F14E22ADF}"/>
            </a:ext>
          </a:extLst>
        </xdr:cNvPr>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639" name="直線コネクタ 638">
          <a:extLst>
            <a:ext uri="{FF2B5EF4-FFF2-40B4-BE49-F238E27FC236}">
              <a16:creationId xmlns:a16="http://schemas.microsoft.com/office/drawing/2014/main" id="{22BE9E05-EDA8-4A52-95BD-875181B7C6DC}"/>
            </a:ext>
          </a:extLst>
        </xdr:cNvPr>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640" name="【消防施設】&#10;有形固定資産減価償却率最大値テキスト">
          <a:extLst>
            <a:ext uri="{FF2B5EF4-FFF2-40B4-BE49-F238E27FC236}">
              <a16:creationId xmlns:a16="http://schemas.microsoft.com/office/drawing/2014/main" id="{40633484-AE78-4226-AE0A-6834A9B1068F}"/>
            </a:ext>
          </a:extLst>
        </xdr:cNvPr>
        <xdr:cNvSpPr txBox="1"/>
      </xdr:nvSpPr>
      <xdr:spPr>
        <a:xfrm>
          <a:off x="16357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641" name="直線コネクタ 640">
          <a:extLst>
            <a:ext uri="{FF2B5EF4-FFF2-40B4-BE49-F238E27FC236}">
              <a16:creationId xmlns:a16="http://schemas.microsoft.com/office/drawing/2014/main" id="{DB8AA5E7-D806-464B-BE06-ECF270508A35}"/>
            </a:ext>
          </a:extLst>
        </xdr:cNvPr>
        <xdr:cNvCxnSpPr/>
      </xdr:nvCxnSpPr>
      <xdr:spPr>
        <a:xfrm>
          <a:off x="16230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642" name="【消防施設】&#10;有形固定資産減価償却率平均値テキスト">
          <a:extLst>
            <a:ext uri="{FF2B5EF4-FFF2-40B4-BE49-F238E27FC236}">
              <a16:creationId xmlns:a16="http://schemas.microsoft.com/office/drawing/2014/main" id="{6032D79C-8E77-424E-8316-2ECE01A7F381}"/>
            </a:ext>
          </a:extLst>
        </xdr:cNvPr>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43" name="フローチャート: 判断 642">
          <a:extLst>
            <a:ext uri="{FF2B5EF4-FFF2-40B4-BE49-F238E27FC236}">
              <a16:creationId xmlns:a16="http://schemas.microsoft.com/office/drawing/2014/main" id="{C9A59BD1-4D4D-4342-B268-EB2F520FE385}"/>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644" name="フローチャート: 判断 643">
          <a:extLst>
            <a:ext uri="{FF2B5EF4-FFF2-40B4-BE49-F238E27FC236}">
              <a16:creationId xmlns:a16="http://schemas.microsoft.com/office/drawing/2014/main" id="{A659B80C-58B0-4D62-8D35-DFE21BC4B248}"/>
            </a:ext>
          </a:extLst>
        </xdr:cNvPr>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645" name="フローチャート: 判断 644">
          <a:extLst>
            <a:ext uri="{FF2B5EF4-FFF2-40B4-BE49-F238E27FC236}">
              <a16:creationId xmlns:a16="http://schemas.microsoft.com/office/drawing/2014/main" id="{E48E9A3F-ACFC-4DC4-BB1E-50F009DD3F13}"/>
            </a:ext>
          </a:extLst>
        </xdr:cNvPr>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646" name="フローチャート: 判断 645">
          <a:extLst>
            <a:ext uri="{FF2B5EF4-FFF2-40B4-BE49-F238E27FC236}">
              <a16:creationId xmlns:a16="http://schemas.microsoft.com/office/drawing/2014/main" id="{55D9266A-2303-4DBB-885D-2DE606EF0E26}"/>
            </a:ext>
          </a:extLst>
        </xdr:cNvPr>
        <xdr:cNvSpPr/>
      </xdr:nvSpPr>
      <xdr:spPr>
        <a:xfrm>
          <a:off x="13652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647" name="フローチャート: 判断 646">
          <a:extLst>
            <a:ext uri="{FF2B5EF4-FFF2-40B4-BE49-F238E27FC236}">
              <a16:creationId xmlns:a16="http://schemas.microsoft.com/office/drawing/2014/main" id="{5C33A434-78E0-45F6-B1A5-E6D287DF7957}"/>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15E1792D-90AF-4EE5-9F30-9044764807E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C16480A6-202E-4EAE-A380-9C47580AED9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143A23FF-70C1-4600-93FC-4D99895F84E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FF6B8CAB-F85A-4135-8CDB-BCA254D9B37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E08EBCF2-651D-430A-A144-BF6CA7CE6CF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53" name="楕円 652">
          <a:extLst>
            <a:ext uri="{FF2B5EF4-FFF2-40B4-BE49-F238E27FC236}">
              <a16:creationId xmlns:a16="http://schemas.microsoft.com/office/drawing/2014/main" id="{51C12F0C-2B86-4CC2-971C-8BAE618226D1}"/>
            </a:ext>
          </a:extLst>
        </xdr:cNvPr>
        <xdr:cNvSpPr/>
      </xdr:nvSpPr>
      <xdr:spPr>
        <a:xfrm>
          <a:off x="162687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1922</xdr:rowOff>
    </xdr:from>
    <xdr:ext cx="405111" cy="259045"/>
    <xdr:sp macro="" textlink="">
      <xdr:nvSpPr>
        <xdr:cNvPr id="654" name="【消防施設】&#10;有形固定資産減価償却率該当値テキスト">
          <a:extLst>
            <a:ext uri="{FF2B5EF4-FFF2-40B4-BE49-F238E27FC236}">
              <a16:creationId xmlns:a16="http://schemas.microsoft.com/office/drawing/2014/main" id="{1C884CBF-C4F9-4CE7-8A79-5C09E2A205BB}"/>
            </a:ext>
          </a:extLst>
        </xdr:cNvPr>
        <xdr:cNvSpPr txBox="1"/>
      </xdr:nvSpPr>
      <xdr:spPr>
        <a:xfrm>
          <a:off x="16357600"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166370</xdr:rowOff>
    </xdr:from>
    <xdr:to>
      <xdr:col>81</xdr:col>
      <xdr:colOff>101600</xdr:colOff>
      <xdr:row>82</xdr:row>
      <xdr:rowOff>96520</xdr:rowOff>
    </xdr:to>
    <xdr:sp macro="" textlink="">
      <xdr:nvSpPr>
        <xdr:cNvPr id="655" name="楕円 654">
          <a:extLst>
            <a:ext uri="{FF2B5EF4-FFF2-40B4-BE49-F238E27FC236}">
              <a16:creationId xmlns:a16="http://schemas.microsoft.com/office/drawing/2014/main" id="{57DE8059-F3EE-49AC-AB34-6793D57B8D95}"/>
            </a:ext>
          </a:extLst>
        </xdr:cNvPr>
        <xdr:cNvSpPr/>
      </xdr:nvSpPr>
      <xdr:spPr>
        <a:xfrm>
          <a:off x="15430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45720</xdr:rowOff>
    </xdr:from>
    <xdr:to>
      <xdr:col>85</xdr:col>
      <xdr:colOff>127000</xdr:colOff>
      <xdr:row>82</xdr:row>
      <xdr:rowOff>74295</xdr:rowOff>
    </xdr:to>
    <xdr:cxnSp macro="">
      <xdr:nvCxnSpPr>
        <xdr:cNvPr id="656" name="直線コネクタ 655">
          <a:extLst>
            <a:ext uri="{FF2B5EF4-FFF2-40B4-BE49-F238E27FC236}">
              <a16:creationId xmlns:a16="http://schemas.microsoft.com/office/drawing/2014/main" id="{80D7897C-1787-4369-8B10-BB3ED3F8A4E5}"/>
            </a:ext>
          </a:extLst>
        </xdr:cNvPr>
        <xdr:cNvCxnSpPr/>
      </xdr:nvCxnSpPr>
      <xdr:spPr>
        <a:xfrm>
          <a:off x="15481300" y="141046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135889</xdr:rowOff>
    </xdr:from>
    <xdr:to>
      <xdr:col>76</xdr:col>
      <xdr:colOff>165100</xdr:colOff>
      <xdr:row>82</xdr:row>
      <xdr:rowOff>66039</xdr:rowOff>
    </xdr:to>
    <xdr:sp macro="" textlink="">
      <xdr:nvSpPr>
        <xdr:cNvPr id="657" name="楕円 656">
          <a:extLst>
            <a:ext uri="{FF2B5EF4-FFF2-40B4-BE49-F238E27FC236}">
              <a16:creationId xmlns:a16="http://schemas.microsoft.com/office/drawing/2014/main" id="{CED938E4-F2F7-4379-9678-3D82A9B84B46}"/>
            </a:ext>
          </a:extLst>
        </xdr:cNvPr>
        <xdr:cNvSpPr/>
      </xdr:nvSpPr>
      <xdr:spPr>
        <a:xfrm>
          <a:off x="14541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15239</xdr:rowOff>
    </xdr:from>
    <xdr:to>
      <xdr:col>81</xdr:col>
      <xdr:colOff>50800</xdr:colOff>
      <xdr:row>82</xdr:row>
      <xdr:rowOff>45720</xdr:rowOff>
    </xdr:to>
    <xdr:cxnSp macro="">
      <xdr:nvCxnSpPr>
        <xdr:cNvPr id="658" name="直線コネクタ 657">
          <a:extLst>
            <a:ext uri="{FF2B5EF4-FFF2-40B4-BE49-F238E27FC236}">
              <a16:creationId xmlns:a16="http://schemas.microsoft.com/office/drawing/2014/main" id="{C1A82089-186F-47DD-9C91-1923EE6A0B3C}"/>
            </a:ext>
          </a:extLst>
        </xdr:cNvPr>
        <xdr:cNvCxnSpPr/>
      </xdr:nvCxnSpPr>
      <xdr:spPr>
        <a:xfrm>
          <a:off x="14592300" y="140741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107314</xdr:rowOff>
    </xdr:from>
    <xdr:to>
      <xdr:col>72</xdr:col>
      <xdr:colOff>38100</xdr:colOff>
      <xdr:row>82</xdr:row>
      <xdr:rowOff>37464</xdr:rowOff>
    </xdr:to>
    <xdr:sp macro="" textlink="">
      <xdr:nvSpPr>
        <xdr:cNvPr id="659" name="楕円 658">
          <a:extLst>
            <a:ext uri="{FF2B5EF4-FFF2-40B4-BE49-F238E27FC236}">
              <a16:creationId xmlns:a16="http://schemas.microsoft.com/office/drawing/2014/main" id="{086BF220-CE0C-4E01-8E5B-621DFC45D3DE}"/>
            </a:ext>
          </a:extLst>
        </xdr:cNvPr>
        <xdr:cNvSpPr/>
      </xdr:nvSpPr>
      <xdr:spPr>
        <a:xfrm>
          <a:off x="13652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158114</xdr:rowOff>
    </xdr:from>
    <xdr:to>
      <xdr:col>76</xdr:col>
      <xdr:colOff>114300</xdr:colOff>
      <xdr:row>82</xdr:row>
      <xdr:rowOff>15239</xdr:rowOff>
    </xdr:to>
    <xdr:cxnSp macro="">
      <xdr:nvCxnSpPr>
        <xdr:cNvPr id="660" name="直線コネクタ 659">
          <a:extLst>
            <a:ext uri="{FF2B5EF4-FFF2-40B4-BE49-F238E27FC236}">
              <a16:creationId xmlns:a16="http://schemas.microsoft.com/office/drawing/2014/main" id="{BB9CEE9A-D0EE-4FBE-B456-08C1320570B1}"/>
            </a:ext>
          </a:extLst>
        </xdr:cNvPr>
        <xdr:cNvCxnSpPr/>
      </xdr:nvCxnSpPr>
      <xdr:spPr>
        <a:xfrm>
          <a:off x="13703300" y="140455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67311</xdr:rowOff>
    </xdr:from>
    <xdr:to>
      <xdr:col>67</xdr:col>
      <xdr:colOff>101600</xdr:colOff>
      <xdr:row>84</xdr:row>
      <xdr:rowOff>168911</xdr:rowOff>
    </xdr:to>
    <xdr:sp macro="" textlink="">
      <xdr:nvSpPr>
        <xdr:cNvPr id="661" name="楕円 660">
          <a:extLst>
            <a:ext uri="{FF2B5EF4-FFF2-40B4-BE49-F238E27FC236}">
              <a16:creationId xmlns:a16="http://schemas.microsoft.com/office/drawing/2014/main" id="{2E087128-E504-40F8-837F-3BA6FD3F598C}"/>
            </a:ext>
          </a:extLst>
        </xdr:cNvPr>
        <xdr:cNvSpPr/>
      </xdr:nvSpPr>
      <xdr:spPr>
        <a:xfrm>
          <a:off x="12763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158114</xdr:rowOff>
    </xdr:from>
    <xdr:to>
      <xdr:col>71</xdr:col>
      <xdr:colOff>177800</xdr:colOff>
      <xdr:row>84</xdr:row>
      <xdr:rowOff>118111</xdr:rowOff>
    </xdr:to>
    <xdr:cxnSp macro="">
      <xdr:nvCxnSpPr>
        <xdr:cNvPr id="662" name="直線コネクタ 661">
          <a:extLst>
            <a:ext uri="{FF2B5EF4-FFF2-40B4-BE49-F238E27FC236}">
              <a16:creationId xmlns:a16="http://schemas.microsoft.com/office/drawing/2014/main" id="{564847EA-4CB9-4ECB-B1EA-D986732FBF49}"/>
            </a:ext>
          </a:extLst>
        </xdr:cNvPr>
        <xdr:cNvCxnSpPr/>
      </xdr:nvCxnSpPr>
      <xdr:spPr>
        <a:xfrm flipV="1">
          <a:off x="12814300" y="14045564"/>
          <a:ext cx="889000" cy="47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663" name="n_1aveValue【消防施設】&#10;有形固定資産減価償却率">
          <a:extLst>
            <a:ext uri="{FF2B5EF4-FFF2-40B4-BE49-F238E27FC236}">
              <a16:creationId xmlns:a16="http://schemas.microsoft.com/office/drawing/2014/main" id="{92D7C5AA-6038-470A-8A49-D3D3A2111AC1}"/>
            </a:ext>
          </a:extLst>
        </xdr:cNvPr>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664" name="n_2aveValue【消防施設】&#10;有形固定資産減価償却率">
          <a:extLst>
            <a:ext uri="{FF2B5EF4-FFF2-40B4-BE49-F238E27FC236}">
              <a16:creationId xmlns:a16="http://schemas.microsoft.com/office/drawing/2014/main" id="{37EC627B-D5CD-412B-AB57-7104EF8ED334}"/>
            </a:ext>
          </a:extLst>
        </xdr:cNvPr>
        <xdr:cNvSpPr txBox="1"/>
      </xdr:nvSpPr>
      <xdr:spPr>
        <a:xfrm>
          <a:off x="14389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665" name="n_3aveValue【消防施設】&#10;有形固定資産減価償却率">
          <a:extLst>
            <a:ext uri="{FF2B5EF4-FFF2-40B4-BE49-F238E27FC236}">
              <a16:creationId xmlns:a16="http://schemas.microsoft.com/office/drawing/2014/main" id="{D30DBFB3-847B-4A57-A5D1-97D71EEF6357}"/>
            </a:ext>
          </a:extLst>
        </xdr:cNvPr>
        <xdr:cNvSpPr txBox="1"/>
      </xdr:nvSpPr>
      <xdr:spPr>
        <a:xfrm>
          <a:off x="13500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666" name="n_4aveValue【消防施設】&#10;有形固定資産減価償却率">
          <a:extLst>
            <a:ext uri="{FF2B5EF4-FFF2-40B4-BE49-F238E27FC236}">
              <a16:creationId xmlns:a16="http://schemas.microsoft.com/office/drawing/2014/main" id="{9A673EA7-CA43-475A-A057-9DAFC65767E2}"/>
            </a:ext>
          </a:extLst>
        </xdr:cNvPr>
        <xdr:cNvSpPr txBox="1"/>
      </xdr:nvSpPr>
      <xdr:spPr>
        <a:xfrm>
          <a:off x="12611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87647</xdr:rowOff>
    </xdr:from>
    <xdr:ext cx="405111" cy="259045"/>
    <xdr:sp macro="" textlink="">
      <xdr:nvSpPr>
        <xdr:cNvPr id="667" name="n_1mainValue【消防施設】&#10;有形固定資産減価償却率">
          <a:extLst>
            <a:ext uri="{FF2B5EF4-FFF2-40B4-BE49-F238E27FC236}">
              <a16:creationId xmlns:a16="http://schemas.microsoft.com/office/drawing/2014/main" id="{D4D10B37-4AC7-4AE1-A7A1-9A0E6F5BF62A}"/>
            </a:ext>
          </a:extLst>
        </xdr:cNvPr>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57166</xdr:rowOff>
    </xdr:from>
    <xdr:ext cx="405111" cy="259045"/>
    <xdr:sp macro="" textlink="">
      <xdr:nvSpPr>
        <xdr:cNvPr id="668" name="n_2mainValue【消防施設】&#10;有形固定資産減価償却率">
          <a:extLst>
            <a:ext uri="{FF2B5EF4-FFF2-40B4-BE49-F238E27FC236}">
              <a16:creationId xmlns:a16="http://schemas.microsoft.com/office/drawing/2014/main" id="{112C126D-9EB0-49D0-BF1B-971109CD25C8}"/>
            </a:ext>
          </a:extLst>
        </xdr:cNvPr>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28591</xdr:rowOff>
    </xdr:from>
    <xdr:ext cx="405111" cy="259045"/>
    <xdr:sp macro="" textlink="">
      <xdr:nvSpPr>
        <xdr:cNvPr id="669" name="n_3mainValue【消防施設】&#10;有形固定資産減価償却率">
          <a:extLst>
            <a:ext uri="{FF2B5EF4-FFF2-40B4-BE49-F238E27FC236}">
              <a16:creationId xmlns:a16="http://schemas.microsoft.com/office/drawing/2014/main" id="{7A586DE9-AFF4-4B4B-985F-55FA652B4F4B}"/>
            </a:ext>
          </a:extLst>
        </xdr:cNvPr>
        <xdr:cNvSpPr txBox="1"/>
      </xdr:nvSpPr>
      <xdr:spPr>
        <a:xfrm>
          <a:off x="13500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160038</xdr:rowOff>
    </xdr:from>
    <xdr:ext cx="405111" cy="259045"/>
    <xdr:sp macro="" textlink="">
      <xdr:nvSpPr>
        <xdr:cNvPr id="670" name="n_4mainValue【消防施設】&#10;有形固定資産減価償却率">
          <a:extLst>
            <a:ext uri="{FF2B5EF4-FFF2-40B4-BE49-F238E27FC236}">
              <a16:creationId xmlns:a16="http://schemas.microsoft.com/office/drawing/2014/main" id="{4AF71F52-71F2-4C8E-868F-3345E9518B42}"/>
            </a:ext>
          </a:extLst>
        </xdr:cNvPr>
        <xdr:cNvSpPr txBox="1"/>
      </xdr:nvSpPr>
      <xdr:spPr>
        <a:xfrm>
          <a:off x="12611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2849183D-63B8-4E5E-9CA0-FC7B38878C6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193FCCF5-E98C-4C5B-9991-5D0CF98EA3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02511899-397E-40CE-BBDD-D19FBD4B31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2FC1198D-462B-4D85-BBFA-CCF2E6EF311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57CC8017-2D1F-48D9-8196-84129435A9E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35BD024D-0797-49A6-83F8-4D8348A16E3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16DD8635-CF8E-4F9A-A683-E6335006E60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CA123061-12E0-49F5-8B35-1E836CEEDE7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778122FE-93B9-470F-9681-1A5FE5E0C5E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7E76C7CA-BB0D-434B-89E6-ED83EEDF786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1" name="直線コネクタ 680">
          <a:extLst>
            <a:ext uri="{FF2B5EF4-FFF2-40B4-BE49-F238E27FC236}">
              <a16:creationId xmlns:a16="http://schemas.microsoft.com/office/drawing/2014/main" id="{EE24EF20-24FF-442D-A703-BEAFF976947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2" name="テキスト ボックス 681">
          <a:extLst>
            <a:ext uri="{FF2B5EF4-FFF2-40B4-BE49-F238E27FC236}">
              <a16:creationId xmlns:a16="http://schemas.microsoft.com/office/drawing/2014/main" id="{B6087E1F-E57B-432F-85A8-4C72D3D7493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3" name="直線コネクタ 682">
          <a:extLst>
            <a:ext uri="{FF2B5EF4-FFF2-40B4-BE49-F238E27FC236}">
              <a16:creationId xmlns:a16="http://schemas.microsoft.com/office/drawing/2014/main" id="{9FB355C1-BD3A-4E41-A3E5-2D24C0A2859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4" name="テキスト ボックス 683">
          <a:extLst>
            <a:ext uri="{FF2B5EF4-FFF2-40B4-BE49-F238E27FC236}">
              <a16:creationId xmlns:a16="http://schemas.microsoft.com/office/drawing/2014/main" id="{203E4AE4-8998-4F4F-8DB8-BB728DC2D98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5" name="直線コネクタ 684">
          <a:extLst>
            <a:ext uri="{FF2B5EF4-FFF2-40B4-BE49-F238E27FC236}">
              <a16:creationId xmlns:a16="http://schemas.microsoft.com/office/drawing/2014/main" id="{34DB5689-2177-44C1-9A10-3CF3F4A1F86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6" name="テキスト ボックス 685">
          <a:extLst>
            <a:ext uri="{FF2B5EF4-FFF2-40B4-BE49-F238E27FC236}">
              <a16:creationId xmlns:a16="http://schemas.microsoft.com/office/drawing/2014/main" id="{68300AC5-B733-4339-B96C-D283FDA2E87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7" name="直線コネクタ 686">
          <a:extLst>
            <a:ext uri="{FF2B5EF4-FFF2-40B4-BE49-F238E27FC236}">
              <a16:creationId xmlns:a16="http://schemas.microsoft.com/office/drawing/2014/main" id="{ED1367D9-94CF-4D78-8352-81B43732C30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8" name="テキスト ボックス 687">
          <a:extLst>
            <a:ext uri="{FF2B5EF4-FFF2-40B4-BE49-F238E27FC236}">
              <a16:creationId xmlns:a16="http://schemas.microsoft.com/office/drawing/2014/main" id="{8C147389-DC81-4C54-BD69-BBC2DFB308F2}"/>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9" name="直線コネクタ 688">
          <a:extLst>
            <a:ext uri="{FF2B5EF4-FFF2-40B4-BE49-F238E27FC236}">
              <a16:creationId xmlns:a16="http://schemas.microsoft.com/office/drawing/2014/main" id="{D10B3514-BEDD-4F83-95E9-D24BEBE2D0B3}"/>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0" name="テキスト ボックス 689">
          <a:extLst>
            <a:ext uri="{FF2B5EF4-FFF2-40B4-BE49-F238E27FC236}">
              <a16:creationId xmlns:a16="http://schemas.microsoft.com/office/drawing/2014/main" id="{860A7523-1D52-43FC-991E-AB442C613519}"/>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1" name="直線コネクタ 690">
          <a:extLst>
            <a:ext uri="{FF2B5EF4-FFF2-40B4-BE49-F238E27FC236}">
              <a16:creationId xmlns:a16="http://schemas.microsoft.com/office/drawing/2014/main" id="{C0628437-A3AA-42F9-83D1-AB8DE0FEAD79}"/>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2" name="テキスト ボックス 691">
          <a:extLst>
            <a:ext uri="{FF2B5EF4-FFF2-40B4-BE49-F238E27FC236}">
              <a16:creationId xmlns:a16="http://schemas.microsoft.com/office/drawing/2014/main" id="{294C4358-06E8-496B-8D84-7812B35FA98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4D8EB974-A49F-4FF6-B432-44195FCDE7D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AA6B5A2C-DFE3-4C81-8349-BDAD3828AA8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a:extLst>
            <a:ext uri="{FF2B5EF4-FFF2-40B4-BE49-F238E27FC236}">
              <a16:creationId xmlns:a16="http://schemas.microsoft.com/office/drawing/2014/main" id="{7FB19369-C9A9-4163-BCA3-B55B4583048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696" name="直線コネクタ 695">
          <a:extLst>
            <a:ext uri="{FF2B5EF4-FFF2-40B4-BE49-F238E27FC236}">
              <a16:creationId xmlns:a16="http://schemas.microsoft.com/office/drawing/2014/main" id="{9A9E68A7-756F-418C-AA2A-24CDBED3A2B1}"/>
            </a:ext>
          </a:extLst>
        </xdr:cNvPr>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697" name="【消防施設】&#10;一人当たり面積最小値テキスト">
          <a:extLst>
            <a:ext uri="{FF2B5EF4-FFF2-40B4-BE49-F238E27FC236}">
              <a16:creationId xmlns:a16="http://schemas.microsoft.com/office/drawing/2014/main" id="{EE09775D-79C9-44C3-98B9-E596DB85BED2}"/>
            </a:ext>
          </a:extLst>
        </xdr:cNvPr>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698" name="直線コネクタ 697">
          <a:extLst>
            <a:ext uri="{FF2B5EF4-FFF2-40B4-BE49-F238E27FC236}">
              <a16:creationId xmlns:a16="http://schemas.microsoft.com/office/drawing/2014/main" id="{84816FD8-3DF6-4B5A-BE96-25A013DFA540}"/>
            </a:ext>
          </a:extLst>
        </xdr:cNvPr>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699" name="【消防施設】&#10;一人当たり面積最大値テキスト">
          <a:extLst>
            <a:ext uri="{FF2B5EF4-FFF2-40B4-BE49-F238E27FC236}">
              <a16:creationId xmlns:a16="http://schemas.microsoft.com/office/drawing/2014/main" id="{B8FA41E7-8347-4DAF-800B-0681C61E9F45}"/>
            </a:ext>
          </a:extLst>
        </xdr:cNvPr>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700" name="直線コネクタ 699">
          <a:extLst>
            <a:ext uri="{FF2B5EF4-FFF2-40B4-BE49-F238E27FC236}">
              <a16:creationId xmlns:a16="http://schemas.microsoft.com/office/drawing/2014/main" id="{ED2DE637-3E28-4BF5-A803-662DB67E94DC}"/>
            </a:ext>
          </a:extLst>
        </xdr:cNvPr>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701" name="【消防施設】&#10;一人当たり面積平均値テキスト">
          <a:extLst>
            <a:ext uri="{FF2B5EF4-FFF2-40B4-BE49-F238E27FC236}">
              <a16:creationId xmlns:a16="http://schemas.microsoft.com/office/drawing/2014/main" id="{114EC41E-70F9-4FD4-AF80-32964D5D259C}"/>
            </a:ext>
          </a:extLst>
        </xdr:cNvPr>
        <xdr:cNvSpPr txBox="1"/>
      </xdr:nvSpPr>
      <xdr:spPr>
        <a:xfrm>
          <a:off x="22199600" y="1410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702" name="フローチャート: 判断 701">
          <a:extLst>
            <a:ext uri="{FF2B5EF4-FFF2-40B4-BE49-F238E27FC236}">
              <a16:creationId xmlns:a16="http://schemas.microsoft.com/office/drawing/2014/main" id="{BAF0F6B1-249E-44CF-B226-D199701A6384}"/>
            </a:ext>
          </a:extLst>
        </xdr:cNvPr>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03" name="フローチャート: 判断 702">
          <a:extLst>
            <a:ext uri="{FF2B5EF4-FFF2-40B4-BE49-F238E27FC236}">
              <a16:creationId xmlns:a16="http://schemas.microsoft.com/office/drawing/2014/main" id="{0B4145AB-1B82-4066-A1D9-2A481FBB1BB0}"/>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04" name="フローチャート: 判断 703">
          <a:extLst>
            <a:ext uri="{FF2B5EF4-FFF2-40B4-BE49-F238E27FC236}">
              <a16:creationId xmlns:a16="http://schemas.microsoft.com/office/drawing/2014/main" id="{E7052A8F-A253-4796-962E-77BA6A47B857}"/>
            </a:ext>
          </a:extLst>
        </xdr:cNvPr>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705" name="フローチャート: 判断 704">
          <a:extLst>
            <a:ext uri="{FF2B5EF4-FFF2-40B4-BE49-F238E27FC236}">
              <a16:creationId xmlns:a16="http://schemas.microsoft.com/office/drawing/2014/main" id="{00109FFE-E43F-4326-B0AB-ED0EB1BC4BB1}"/>
            </a:ext>
          </a:extLst>
        </xdr:cNvPr>
        <xdr:cNvSpPr/>
      </xdr:nvSpPr>
      <xdr:spPr>
        <a:xfrm>
          <a:off x="19494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06" name="フローチャート: 判断 705">
          <a:extLst>
            <a:ext uri="{FF2B5EF4-FFF2-40B4-BE49-F238E27FC236}">
              <a16:creationId xmlns:a16="http://schemas.microsoft.com/office/drawing/2014/main" id="{A7694264-FC32-4995-A4FB-3C7DA99DCE3B}"/>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95CF68E9-24DD-43AC-A14E-230DA4945F9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99BEA741-9A3E-4B5D-ADD5-9FD5DC0212A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B146EA6-A0DD-461D-9CA6-8D9D32BCAE0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31396DF3-664F-4B9F-B2B5-C4BFE71EA83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2951CB05-C53F-41BD-874B-6E5ECE001FC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29755</xdr:rowOff>
    </xdr:from>
    <xdr:to>
      <xdr:col>116</xdr:col>
      <xdr:colOff>114300</xdr:colOff>
      <xdr:row>84</xdr:row>
      <xdr:rowOff>131355</xdr:rowOff>
    </xdr:to>
    <xdr:sp macro="" textlink="">
      <xdr:nvSpPr>
        <xdr:cNvPr id="712" name="楕円 711">
          <a:extLst>
            <a:ext uri="{FF2B5EF4-FFF2-40B4-BE49-F238E27FC236}">
              <a16:creationId xmlns:a16="http://schemas.microsoft.com/office/drawing/2014/main" id="{BBBEF821-E66B-4D1F-9D78-BBE6FC06C925}"/>
            </a:ext>
          </a:extLst>
        </xdr:cNvPr>
        <xdr:cNvSpPr/>
      </xdr:nvSpPr>
      <xdr:spPr>
        <a:xfrm>
          <a:off x="221107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8182</xdr:rowOff>
    </xdr:from>
    <xdr:ext cx="469744" cy="259045"/>
    <xdr:sp macro="" textlink="">
      <xdr:nvSpPr>
        <xdr:cNvPr id="713" name="【消防施設】&#10;一人当たり面積該当値テキスト">
          <a:extLst>
            <a:ext uri="{FF2B5EF4-FFF2-40B4-BE49-F238E27FC236}">
              <a16:creationId xmlns:a16="http://schemas.microsoft.com/office/drawing/2014/main" id="{28D659C8-8A4D-41B6-85CC-77646712756F}"/>
            </a:ext>
          </a:extLst>
        </xdr:cNvPr>
        <xdr:cNvSpPr txBox="1"/>
      </xdr:nvSpPr>
      <xdr:spPr>
        <a:xfrm>
          <a:off x="22199600" y="1440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39551</xdr:rowOff>
    </xdr:from>
    <xdr:to>
      <xdr:col>112</xdr:col>
      <xdr:colOff>38100</xdr:colOff>
      <xdr:row>84</xdr:row>
      <xdr:rowOff>141151</xdr:rowOff>
    </xdr:to>
    <xdr:sp macro="" textlink="">
      <xdr:nvSpPr>
        <xdr:cNvPr id="714" name="楕円 713">
          <a:extLst>
            <a:ext uri="{FF2B5EF4-FFF2-40B4-BE49-F238E27FC236}">
              <a16:creationId xmlns:a16="http://schemas.microsoft.com/office/drawing/2014/main" id="{38847905-CD71-4FE0-98C3-422FD745888B}"/>
            </a:ext>
          </a:extLst>
        </xdr:cNvPr>
        <xdr:cNvSpPr/>
      </xdr:nvSpPr>
      <xdr:spPr>
        <a:xfrm>
          <a:off x="21272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80555</xdr:rowOff>
    </xdr:from>
    <xdr:to>
      <xdr:col>116</xdr:col>
      <xdr:colOff>63500</xdr:colOff>
      <xdr:row>84</xdr:row>
      <xdr:rowOff>90351</xdr:rowOff>
    </xdr:to>
    <xdr:cxnSp macro="">
      <xdr:nvCxnSpPr>
        <xdr:cNvPr id="715" name="直線コネクタ 714">
          <a:extLst>
            <a:ext uri="{FF2B5EF4-FFF2-40B4-BE49-F238E27FC236}">
              <a16:creationId xmlns:a16="http://schemas.microsoft.com/office/drawing/2014/main" id="{FDD23F0B-BE7D-4F03-B412-143671AE51B9}"/>
            </a:ext>
          </a:extLst>
        </xdr:cNvPr>
        <xdr:cNvCxnSpPr/>
      </xdr:nvCxnSpPr>
      <xdr:spPr>
        <a:xfrm flipV="1">
          <a:off x="21323300" y="14482355"/>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46082</xdr:rowOff>
    </xdr:from>
    <xdr:to>
      <xdr:col>107</xdr:col>
      <xdr:colOff>101600</xdr:colOff>
      <xdr:row>84</xdr:row>
      <xdr:rowOff>147682</xdr:rowOff>
    </xdr:to>
    <xdr:sp macro="" textlink="">
      <xdr:nvSpPr>
        <xdr:cNvPr id="716" name="楕円 715">
          <a:extLst>
            <a:ext uri="{FF2B5EF4-FFF2-40B4-BE49-F238E27FC236}">
              <a16:creationId xmlns:a16="http://schemas.microsoft.com/office/drawing/2014/main" id="{91DC5EEA-762D-4554-8697-F76302711938}"/>
            </a:ext>
          </a:extLst>
        </xdr:cNvPr>
        <xdr:cNvSpPr/>
      </xdr:nvSpPr>
      <xdr:spPr>
        <a:xfrm>
          <a:off x="20383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90351</xdr:rowOff>
    </xdr:from>
    <xdr:to>
      <xdr:col>111</xdr:col>
      <xdr:colOff>177800</xdr:colOff>
      <xdr:row>84</xdr:row>
      <xdr:rowOff>96882</xdr:rowOff>
    </xdr:to>
    <xdr:cxnSp macro="">
      <xdr:nvCxnSpPr>
        <xdr:cNvPr id="717" name="直線コネクタ 716">
          <a:extLst>
            <a:ext uri="{FF2B5EF4-FFF2-40B4-BE49-F238E27FC236}">
              <a16:creationId xmlns:a16="http://schemas.microsoft.com/office/drawing/2014/main" id="{936BF8DF-D0BF-4888-9BD8-DB2E387B6D2D}"/>
            </a:ext>
          </a:extLst>
        </xdr:cNvPr>
        <xdr:cNvCxnSpPr/>
      </xdr:nvCxnSpPr>
      <xdr:spPr>
        <a:xfrm flipV="1">
          <a:off x="20434300" y="144921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8" name="楕円 717">
          <a:extLst>
            <a:ext uri="{FF2B5EF4-FFF2-40B4-BE49-F238E27FC236}">
              <a16:creationId xmlns:a16="http://schemas.microsoft.com/office/drawing/2014/main" id="{66187D74-5D62-4E02-B203-1AB89BD08C57}"/>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96882</xdr:rowOff>
    </xdr:from>
    <xdr:to>
      <xdr:col>107</xdr:col>
      <xdr:colOff>50800</xdr:colOff>
      <xdr:row>84</xdr:row>
      <xdr:rowOff>106680</xdr:rowOff>
    </xdr:to>
    <xdr:cxnSp macro="">
      <xdr:nvCxnSpPr>
        <xdr:cNvPr id="719" name="直線コネクタ 718">
          <a:extLst>
            <a:ext uri="{FF2B5EF4-FFF2-40B4-BE49-F238E27FC236}">
              <a16:creationId xmlns:a16="http://schemas.microsoft.com/office/drawing/2014/main" id="{792826AF-2FEE-43B1-96D1-2F11A934474C}"/>
            </a:ext>
          </a:extLst>
        </xdr:cNvPr>
        <xdr:cNvCxnSpPr/>
      </xdr:nvCxnSpPr>
      <xdr:spPr>
        <a:xfrm flipV="1">
          <a:off x="19545300" y="144986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50981</xdr:rowOff>
    </xdr:from>
    <xdr:to>
      <xdr:col>98</xdr:col>
      <xdr:colOff>38100</xdr:colOff>
      <xdr:row>83</xdr:row>
      <xdr:rowOff>152581</xdr:rowOff>
    </xdr:to>
    <xdr:sp macro="" textlink="">
      <xdr:nvSpPr>
        <xdr:cNvPr id="720" name="楕円 719">
          <a:extLst>
            <a:ext uri="{FF2B5EF4-FFF2-40B4-BE49-F238E27FC236}">
              <a16:creationId xmlns:a16="http://schemas.microsoft.com/office/drawing/2014/main" id="{4BFF4DA0-CA22-4345-955F-8F5ABA6A0666}"/>
            </a:ext>
          </a:extLst>
        </xdr:cNvPr>
        <xdr:cNvSpPr/>
      </xdr:nvSpPr>
      <xdr:spPr>
        <a:xfrm>
          <a:off x="18605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101781</xdr:rowOff>
    </xdr:from>
    <xdr:to>
      <xdr:col>102</xdr:col>
      <xdr:colOff>114300</xdr:colOff>
      <xdr:row>84</xdr:row>
      <xdr:rowOff>106680</xdr:rowOff>
    </xdr:to>
    <xdr:cxnSp macro="">
      <xdr:nvCxnSpPr>
        <xdr:cNvPr id="721" name="直線コネクタ 720">
          <a:extLst>
            <a:ext uri="{FF2B5EF4-FFF2-40B4-BE49-F238E27FC236}">
              <a16:creationId xmlns:a16="http://schemas.microsoft.com/office/drawing/2014/main" id="{E2911186-31A4-41B4-B753-7E21F5701FD4}"/>
            </a:ext>
          </a:extLst>
        </xdr:cNvPr>
        <xdr:cNvCxnSpPr/>
      </xdr:nvCxnSpPr>
      <xdr:spPr>
        <a:xfrm>
          <a:off x="18656300" y="1433213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22" name="n_1aveValue【消防施設】&#10;一人当たり面積">
          <a:extLst>
            <a:ext uri="{FF2B5EF4-FFF2-40B4-BE49-F238E27FC236}">
              <a16:creationId xmlns:a16="http://schemas.microsoft.com/office/drawing/2014/main" id="{7954FB2A-09AE-41C8-AE95-D3D307871B24}"/>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723" name="n_2aveValue【消防施設】&#10;一人当たり面積">
          <a:extLst>
            <a:ext uri="{FF2B5EF4-FFF2-40B4-BE49-F238E27FC236}">
              <a16:creationId xmlns:a16="http://schemas.microsoft.com/office/drawing/2014/main" id="{8B1C3AB9-0268-411A-A48F-25CE51F3AE19}"/>
            </a:ext>
          </a:extLst>
        </xdr:cNvPr>
        <xdr:cNvSpPr txBox="1"/>
      </xdr:nvSpPr>
      <xdr:spPr>
        <a:xfrm>
          <a:off x="20199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149514</xdr:rowOff>
    </xdr:from>
    <xdr:ext cx="469744" cy="259045"/>
    <xdr:sp macro="" textlink="">
      <xdr:nvSpPr>
        <xdr:cNvPr id="724" name="n_3aveValue【消防施設】&#10;一人当たり面積">
          <a:extLst>
            <a:ext uri="{FF2B5EF4-FFF2-40B4-BE49-F238E27FC236}">
              <a16:creationId xmlns:a16="http://schemas.microsoft.com/office/drawing/2014/main" id="{4064AFA2-44D1-4006-8E59-3DA3FB5F6FF6}"/>
            </a:ext>
          </a:extLst>
        </xdr:cNvPr>
        <xdr:cNvSpPr txBox="1"/>
      </xdr:nvSpPr>
      <xdr:spPr>
        <a:xfrm>
          <a:off x="19310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25" name="n_4aveValue【消防施設】&#10;一人当たり面積">
          <a:extLst>
            <a:ext uri="{FF2B5EF4-FFF2-40B4-BE49-F238E27FC236}">
              <a16:creationId xmlns:a16="http://schemas.microsoft.com/office/drawing/2014/main" id="{7F38F13B-5922-44E1-985F-94134F62E655}"/>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132278</xdr:rowOff>
    </xdr:from>
    <xdr:ext cx="469744" cy="259045"/>
    <xdr:sp macro="" textlink="">
      <xdr:nvSpPr>
        <xdr:cNvPr id="726" name="n_1mainValue【消防施設】&#10;一人当たり面積">
          <a:extLst>
            <a:ext uri="{FF2B5EF4-FFF2-40B4-BE49-F238E27FC236}">
              <a16:creationId xmlns:a16="http://schemas.microsoft.com/office/drawing/2014/main" id="{E6499AFE-1B45-49B3-A124-560D07ECC58C}"/>
            </a:ext>
          </a:extLst>
        </xdr:cNvPr>
        <xdr:cNvSpPr txBox="1"/>
      </xdr:nvSpPr>
      <xdr:spPr>
        <a:xfrm>
          <a:off x="21075727" y="1453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138809</xdr:rowOff>
    </xdr:from>
    <xdr:ext cx="469744" cy="259045"/>
    <xdr:sp macro="" textlink="">
      <xdr:nvSpPr>
        <xdr:cNvPr id="727" name="n_2mainValue【消防施設】&#10;一人当たり面積">
          <a:extLst>
            <a:ext uri="{FF2B5EF4-FFF2-40B4-BE49-F238E27FC236}">
              <a16:creationId xmlns:a16="http://schemas.microsoft.com/office/drawing/2014/main" id="{7EAAE97F-9810-4C17-9732-063F7D61D34D}"/>
            </a:ext>
          </a:extLst>
        </xdr:cNvPr>
        <xdr:cNvSpPr txBox="1"/>
      </xdr:nvSpPr>
      <xdr:spPr>
        <a:xfrm>
          <a:off x="20199427" y="1454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728" name="n_3mainValue【消防施設】&#10;一人当たり面積">
          <a:extLst>
            <a:ext uri="{FF2B5EF4-FFF2-40B4-BE49-F238E27FC236}">
              <a16:creationId xmlns:a16="http://schemas.microsoft.com/office/drawing/2014/main" id="{97BA395F-26EE-4745-BFC1-519EF7BD096F}"/>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169108</xdr:rowOff>
    </xdr:from>
    <xdr:ext cx="469744" cy="259045"/>
    <xdr:sp macro="" textlink="">
      <xdr:nvSpPr>
        <xdr:cNvPr id="729" name="n_4mainValue【消防施設】&#10;一人当たり面積">
          <a:extLst>
            <a:ext uri="{FF2B5EF4-FFF2-40B4-BE49-F238E27FC236}">
              <a16:creationId xmlns:a16="http://schemas.microsoft.com/office/drawing/2014/main" id="{4F551E26-FDFD-4E20-AF49-0C9ADACE2B2C}"/>
            </a:ext>
          </a:extLst>
        </xdr:cNvPr>
        <xdr:cNvSpPr txBox="1"/>
      </xdr:nvSpPr>
      <xdr:spPr>
        <a:xfrm>
          <a:off x="18421427" y="140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5D439062-41A5-4B3F-96B6-402A448E6DF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1A31F17D-6816-4BF5-989A-1C467268C6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412F48B3-FCDB-4104-A822-567C64F4BE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ACB21955-93F0-4BC8-BFD4-63A8FC1311A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CBAE8643-64D9-4BAB-9345-5EC70B937E4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B0CF8C8A-98DA-4D79-97CD-89ADF7C3D0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A55A0D39-757B-4B10-8A7D-4E9BF86F2A9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BC24E3AD-450E-4041-ACE8-DE5C6FAEE60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FC5B6659-0D61-4E6D-8CD6-675ADD6D648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2D9E1511-9C2D-4BC7-9F6F-F183EE205D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A569BE68-D636-4E46-A0A5-8702BA2CC98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a:extLst>
            <a:ext uri="{FF2B5EF4-FFF2-40B4-BE49-F238E27FC236}">
              <a16:creationId xmlns:a16="http://schemas.microsoft.com/office/drawing/2014/main" id="{FE5F2C0A-DF96-4D6A-AA07-F74A2B9B0D5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a:extLst>
            <a:ext uri="{FF2B5EF4-FFF2-40B4-BE49-F238E27FC236}">
              <a16:creationId xmlns:a16="http://schemas.microsoft.com/office/drawing/2014/main" id="{F93BD98F-3817-43C3-A565-10821C1EC78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a:extLst>
            <a:ext uri="{FF2B5EF4-FFF2-40B4-BE49-F238E27FC236}">
              <a16:creationId xmlns:a16="http://schemas.microsoft.com/office/drawing/2014/main" id="{FBB5A5EB-AD6D-4ACA-A75C-2F498BA18A8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a:extLst>
            <a:ext uri="{FF2B5EF4-FFF2-40B4-BE49-F238E27FC236}">
              <a16:creationId xmlns:a16="http://schemas.microsoft.com/office/drawing/2014/main" id="{91C78F20-3CA5-4E56-8268-DA25D16CA72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a:extLst>
            <a:ext uri="{FF2B5EF4-FFF2-40B4-BE49-F238E27FC236}">
              <a16:creationId xmlns:a16="http://schemas.microsoft.com/office/drawing/2014/main" id="{280101EF-1C47-4B93-947A-BDA559E48A4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a:extLst>
            <a:ext uri="{FF2B5EF4-FFF2-40B4-BE49-F238E27FC236}">
              <a16:creationId xmlns:a16="http://schemas.microsoft.com/office/drawing/2014/main" id="{F7A027E9-0611-41E0-9615-ABF2E1CB815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a:extLst>
            <a:ext uri="{FF2B5EF4-FFF2-40B4-BE49-F238E27FC236}">
              <a16:creationId xmlns:a16="http://schemas.microsoft.com/office/drawing/2014/main" id="{C214B2C6-9F03-4ED1-A1E9-893C184AFF6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a:extLst>
            <a:ext uri="{FF2B5EF4-FFF2-40B4-BE49-F238E27FC236}">
              <a16:creationId xmlns:a16="http://schemas.microsoft.com/office/drawing/2014/main" id="{1E51E9A0-B582-4F08-8411-1E175D7B5AF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a:extLst>
            <a:ext uri="{FF2B5EF4-FFF2-40B4-BE49-F238E27FC236}">
              <a16:creationId xmlns:a16="http://schemas.microsoft.com/office/drawing/2014/main" id="{A2C1C9F9-1250-45D6-8D81-FD8D66622C8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a:extLst>
            <a:ext uri="{FF2B5EF4-FFF2-40B4-BE49-F238E27FC236}">
              <a16:creationId xmlns:a16="http://schemas.microsoft.com/office/drawing/2014/main" id="{F0668C5A-08E4-42F8-97B6-7D1F42975F6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a:extLst>
            <a:ext uri="{FF2B5EF4-FFF2-40B4-BE49-F238E27FC236}">
              <a16:creationId xmlns:a16="http://schemas.microsoft.com/office/drawing/2014/main" id="{9B2C1704-2121-411F-80EF-57B8CF9CFBC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a:extLst>
            <a:ext uri="{FF2B5EF4-FFF2-40B4-BE49-F238E27FC236}">
              <a16:creationId xmlns:a16="http://schemas.microsoft.com/office/drawing/2014/main" id="{AD1BD8D1-DDBE-4AB5-AFC2-2861CFBF372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4304A09C-25C6-45BC-A098-07F7E7D7BBE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a:extLst>
            <a:ext uri="{FF2B5EF4-FFF2-40B4-BE49-F238E27FC236}">
              <a16:creationId xmlns:a16="http://schemas.microsoft.com/office/drawing/2014/main" id="{3A91460A-2BA9-4135-BAE2-F6911742E0B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755" name="直線コネクタ 754">
          <a:extLst>
            <a:ext uri="{FF2B5EF4-FFF2-40B4-BE49-F238E27FC236}">
              <a16:creationId xmlns:a16="http://schemas.microsoft.com/office/drawing/2014/main" id="{260949E6-3498-475B-A79F-89AA231C0BC9}"/>
            </a:ext>
          </a:extLst>
        </xdr:cNvPr>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6" name="【庁舎】&#10;有形固定資産減価償却率最小値テキスト">
          <a:extLst>
            <a:ext uri="{FF2B5EF4-FFF2-40B4-BE49-F238E27FC236}">
              <a16:creationId xmlns:a16="http://schemas.microsoft.com/office/drawing/2014/main" id="{09BF4C53-B716-4D2B-9F4A-D1BAE793D01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7" name="直線コネクタ 756">
          <a:extLst>
            <a:ext uri="{FF2B5EF4-FFF2-40B4-BE49-F238E27FC236}">
              <a16:creationId xmlns:a16="http://schemas.microsoft.com/office/drawing/2014/main" id="{E3782A21-D126-40DE-93D0-CDCA90B876FE}"/>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758" name="【庁舎】&#10;有形固定資産減価償却率最大値テキスト">
          <a:extLst>
            <a:ext uri="{FF2B5EF4-FFF2-40B4-BE49-F238E27FC236}">
              <a16:creationId xmlns:a16="http://schemas.microsoft.com/office/drawing/2014/main" id="{201754AA-0EBC-433C-8467-0371904E19DC}"/>
            </a:ext>
          </a:extLst>
        </xdr:cNvPr>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759" name="直線コネクタ 758">
          <a:extLst>
            <a:ext uri="{FF2B5EF4-FFF2-40B4-BE49-F238E27FC236}">
              <a16:creationId xmlns:a16="http://schemas.microsoft.com/office/drawing/2014/main" id="{701D6E63-C7EF-48AB-827F-0ECD9DBF9A08}"/>
            </a:ext>
          </a:extLst>
        </xdr:cNvPr>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118490</xdr:rowOff>
    </xdr:from>
    <xdr:ext cx="405111" cy="259045"/>
    <xdr:sp macro="" textlink="">
      <xdr:nvSpPr>
        <xdr:cNvPr id="760" name="【庁舎】&#10;有形固定資産減価償却率平均値テキスト">
          <a:extLst>
            <a:ext uri="{FF2B5EF4-FFF2-40B4-BE49-F238E27FC236}">
              <a16:creationId xmlns:a16="http://schemas.microsoft.com/office/drawing/2014/main" id="{195CD695-52B9-4A01-B00C-D06351F45E2A}"/>
            </a:ext>
          </a:extLst>
        </xdr:cNvPr>
        <xdr:cNvSpPr txBox="1"/>
      </xdr:nvSpPr>
      <xdr:spPr>
        <a:xfrm>
          <a:off x="16357600" y="1794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761" name="フローチャート: 判断 760">
          <a:extLst>
            <a:ext uri="{FF2B5EF4-FFF2-40B4-BE49-F238E27FC236}">
              <a16:creationId xmlns:a16="http://schemas.microsoft.com/office/drawing/2014/main" id="{40307896-43C1-47DF-B7DC-4CC85BC789AC}"/>
            </a:ext>
          </a:extLst>
        </xdr:cNvPr>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762" name="フローチャート: 判断 761">
          <a:extLst>
            <a:ext uri="{FF2B5EF4-FFF2-40B4-BE49-F238E27FC236}">
              <a16:creationId xmlns:a16="http://schemas.microsoft.com/office/drawing/2014/main" id="{2AD71F6C-4BF0-472D-AB1C-75F1ED38CFC6}"/>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763" name="フローチャート: 判断 762">
          <a:extLst>
            <a:ext uri="{FF2B5EF4-FFF2-40B4-BE49-F238E27FC236}">
              <a16:creationId xmlns:a16="http://schemas.microsoft.com/office/drawing/2014/main" id="{B934D471-AD3B-4CDA-BD6F-A37711881CF3}"/>
            </a:ext>
          </a:extLst>
        </xdr:cNvPr>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764" name="フローチャート: 判断 763">
          <a:extLst>
            <a:ext uri="{FF2B5EF4-FFF2-40B4-BE49-F238E27FC236}">
              <a16:creationId xmlns:a16="http://schemas.microsoft.com/office/drawing/2014/main" id="{3A28DB6C-9BDD-48AE-BED5-EC0BE55AAB5B}"/>
            </a:ext>
          </a:extLst>
        </xdr:cNvPr>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65" name="フローチャート: 判断 764">
          <a:extLst>
            <a:ext uri="{FF2B5EF4-FFF2-40B4-BE49-F238E27FC236}">
              <a16:creationId xmlns:a16="http://schemas.microsoft.com/office/drawing/2014/main" id="{8117D6D3-1C08-4091-BE12-B4B242391EDF}"/>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9497AFC-3597-4C22-B7F1-59DD453DF56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D76126B9-55D1-446B-935E-72F95D92D61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32F6F859-E99C-40D8-A15D-442725776C0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56916BE-B6A1-4BF5-8D44-2172430BB6A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BDD27974-BAF8-4722-9DD2-8FB9B132744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123371</xdr:rowOff>
    </xdr:from>
    <xdr:to>
      <xdr:col>85</xdr:col>
      <xdr:colOff>177800</xdr:colOff>
      <xdr:row>109</xdr:row>
      <xdr:rowOff>53521</xdr:rowOff>
    </xdr:to>
    <xdr:sp macro="" textlink="">
      <xdr:nvSpPr>
        <xdr:cNvPr id="771" name="楕円 770">
          <a:extLst>
            <a:ext uri="{FF2B5EF4-FFF2-40B4-BE49-F238E27FC236}">
              <a16:creationId xmlns:a16="http://schemas.microsoft.com/office/drawing/2014/main" id="{BC8628CE-0D8D-40D8-B52D-243EB76C145D}"/>
            </a:ext>
          </a:extLst>
        </xdr:cNvPr>
        <xdr:cNvSpPr/>
      </xdr:nvSpPr>
      <xdr:spPr>
        <a:xfrm>
          <a:off x="162687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38298</xdr:rowOff>
    </xdr:from>
    <xdr:ext cx="405111" cy="259045"/>
    <xdr:sp macro="" textlink="">
      <xdr:nvSpPr>
        <xdr:cNvPr id="772" name="【庁舎】&#10;有形固定資産減価償却率該当値テキスト">
          <a:extLst>
            <a:ext uri="{FF2B5EF4-FFF2-40B4-BE49-F238E27FC236}">
              <a16:creationId xmlns:a16="http://schemas.microsoft.com/office/drawing/2014/main" id="{2E2F3B95-7F07-47E7-B56F-53EFCA6D4582}"/>
            </a:ext>
          </a:extLst>
        </xdr:cNvPr>
        <xdr:cNvSpPr txBox="1"/>
      </xdr:nvSpPr>
      <xdr:spPr>
        <a:xfrm>
          <a:off x="16357600" y="18554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90714</xdr:rowOff>
    </xdr:from>
    <xdr:to>
      <xdr:col>81</xdr:col>
      <xdr:colOff>101600</xdr:colOff>
      <xdr:row>109</xdr:row>
      <xdr:rowOff>20864</xdr:rowOff>
    </xdr:to>
    <xdr:sp macro="" textlink="">
      <xdr:nvSpPr>
        <xdr:cNvPr id="773" name="楕円 772">
          <a:extLst>
            <a:ext uri="{FF2B5EF4-FFF2-40B4-BE49-F238E27FC236}">
              <a16:creationId xmlns:a16="http://schemas.microsoft.com/office/drawing/2014/main" id="{73EA3F4A-C607-43C4-8AB6-0CC62D6E7452}"/>
            </a:ext>
          </a:extLst>
        </xdr:cNvPr>
        <xdr:cNvSpPr/>
      </xdr:nvSpPr>
      <xdr:spPr>
        <a:xfrm>
          <a:off x="15430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141514</xdr:rowOff>
    </xdr:from>
    <xdr:to>
      <xdr:col>85</xdr:col>
      <xdr:colOff>127000</xdr:colOff>
      <xdr:row>109</xdr:row>
      <xdr:rowOff>2721</xdr:rowOff>
    </xdr:to>
    <xdr:cxnSp macro="">
      <xdr:nvCxnSpPr>
        <xdr:cNvPr id="774" name="直線コネクタ 773">
          <a:extLst>
            <a:ext uri="{FF2B5EF4-FFF2-40B4-BE49-F238E27FC236}">
              <a16:creationId xmlns:a16="http://schemas.microsoft.com/office/drawing/2014/main" id="{68D59F21-F4F0-4812-BC3B-5B3A88ECAA23}"/>
            </a:ext>
          </a:extLst>
        </xdr:cNvPr>
        <xdr:cNvCxnSpPr/>
      </xdr:nvCxnSpPr>
      <xdr:spPr>
        <a:xfrm>
          <a:off x="15481300" y="186581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58057</xdr:rowOff>
    </xdr:from>
    <xdr:to>
      <xdr:col>76</xdr:col>
      <xdr:colOff>165100</xdr:colOff>
      <xdr:row>108</xdr:row>
      <xdr:rowOff>159657</xdr:rowOff>
    </xdr:to>
    <xdr:sp macro="" textlink="">
      <xdr:nvSpPr>
        <xdr:cNvPr id="775" name="楕円 774">
          <a:extLst>
            <a:ext uri="{FF2B5EF4-FFF2-40B4-BE49-F238E27FC236}">
              <a16:creationId xmlns:a16="http://schemas.microsoft.com/office/drawing/2014/main" id="{C17B9267-6B84-4F45-B522-7656CBBF8A1F}"/>
            </a:ext>
          </a:extLst>
        </xdr:cNvPr>
        <xdr:cNvSpPr/>
      </xdr:nvSpPr>
      <xdr:spPr>
        <a:xfrm>
          <a:off x="14541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108857</xdr:rowOff>
    </xdr:from>
    <xdr:to>
      <xdr:col>81</xdr:col>
      <xdr:colOff>50800</xdr:colOff>
      <xdr:row>108</xdr:row>
      <xdr:rowOff>141514</xdr:rowOff>
    </xdr:to>
    <xdr:cxnSp macro="">
      <xdr:nvCxnSpPr>
        <xdr:cNvPr id="776" name="直線コネクタ 775">
          <a:extLst>
            <a:ext uri="{FF2B5EF4-FFF2-40B4-BE49-F238E27FC236}">
              <a16:creationId xmlns:a16="http://schemas.microsoft.com/office/drawing/2014/main" id="{94973575-41F5-45CF-843E-00C6E3C92903}"/>
            </a:ext>
          </a:extLst>
        </xdr:cNvPr>
        <xdr:cNvCxnSpPr/>
      </xdr:nvCxnSpPr>
      <xdr:spPr>
        <a:xfrm>
          <a:off x="14592300" y="18625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25400</xdr:rowOff>
    </xdr:from>
    <xdr:to>
      <xdr:col>72</xdr:col>
      <xdr:colOff>38100</xdr:colOff>
      <xdr:row>108</xdr:row>
      <xdr:rowOff>127000</xdr:rowOff>
    </xdr:to>
    <xdr:sp macro="" textlink="">
      <xdr:nvSpPr>
        <xdr:cNvPr id="777" name="楕円 776">
          <a:extLst>
            <a:ext uri="{FF2B5EF4-FFF2-40B4-BE49-F238E27FC236}">
              <a16:creationId xmlns:a16="http://schemas.microsoft.com/office/drawing/2014/main" id="{B44D54E1-F394-4B00-B8FA-55D072ECEE36}"/>
            </a:ext>
          </a:extLst>
        </xdr:cNvPr>
        <xdr:cNvSpPr/>
      </xdr:nvSpPr>
      <xdr:spPr>
        <a:xfrm>
          <a:off x="1365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76200</xdr:rowOff>
    </xdr:from>
    <xdr:to>
      <xdr:col>76</xdr:col>
      <xdr:colOff>114300</xdr:colOff>
      <xdr:row>108</xdr:row>
      <xdr:rowOff>108857</xdr:rowOff>
    </xdr:to>
    <xdr:cxnSp macro="">
      <xdr:nvCxnSpPr>
        <xdr:cNvPr id="778" name="直線コネクタ 777">
          <a:extLst>
            <a:ext uri="{FF2B5EF4-FFF2-40B4-BE49-F238E27FC236}">
              <a16:creationId xmlns:a16="http://schemas.microsoft.com/office/drawing/2014/main" id="{7B1DB136-0BB6-4BBC-A4ED-9C129AE477D2}"/>
            </a:ext>
          </a:extLst>
        </xdr:cNvPr>
        <xdr:cNvCxnSpPr/>
      </xdr:nvCxnSpPr>
      <xdr:spPr>
        <a:xfrm>
          <a:off x="13703300" y="1859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164193</xdr:rowOff>
    </xdr:from>
    <xdr:to>
      <xdr:col>67</xdr:col>
      <xdr:colOff>101600</xdr:colOff>
      <xdr:row>108</xdr:row>
      <xdr:rowOff>94343</xdr:rowOff>
    </xdr:to>
    <xdr:sp macro="" textlink="">
      <xdr:nvSpPr>
        <xdr:cNvPr id="779" name="楕円 778">
          <a:extLst>
            <a:ext uri="{FF2B5EF4-FFF2-40B4-BE49-F238E27FC236}">
              <a16:creationId xmlns:a16="http://schemas.microsoft.com/office/drawing/2014/main" id="{E994A389-85E0-4296-88DB-C6B8CCA08D17}"/>
            </a:ext>
          </a:extLst>
        </xdr:cNvPr>
        <xdr:cNvSpPr/>
      </xdr:nvSpPr>
      <xdr:spPr>
        <a:xfrm>
          <a:off x="1276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43543</xdr:rowOff>
    </xdr:from>
    <xdr:to>
      <xdr:col>71</xdr:col>
      <xdr:colOff>177800</xdr:colOff>
      <xdr:row>108</xdr:row>
      <xdr:rowOff>76200</xdr:rowOff>
    </xdr:to>
    <xdr:cxnSp macro="">
      <xdr:nvCxnSpPr>
        <xdr:cNvPr id="780" name="直線コネクタ 779">
          <a:extLst>
            <a:ext uri="{FF2B5EF4-FFF2-40B4-BE49-F238E27FC236}">
              <a16:creationId xmlns:a16="http://schemas.microsoft.com/office/drawing/2014/main" id="{C4D16ED1-56CA-49DE-904C-B631B371A1BF}"/>
            </a:ext>
          </a:extLst>
        </xdr:cNvPr>
        <xdr:cNvCxnSpPr/>
      </xdr:nvCxnSpPr>
      <xdr:spPr>
        <a:xfrm>
          <a:off x="12814300" y="1856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781" name="n_1aveValue【庁舎】&#10;有形固定資産減価償却率">
          <a:extLst>
            <a:ext uri="{FF2B5EF4-FFF2-40B4-BE49-F238E27FC236}">
              <a16:creationId xmlns:a16="http://schemas.microsoft.com/office/drawing/2014/main" id="{EF7502DD-4FC5-41BE-B7DA-6AB41ACA8391}"/>
            </a:ext>
          </a:extLst>
        </xdr:cNvPr>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159856</xdr:rowOff>
    </xdr:from>
    <xdr:ext cx="405111" cy="259045"/>
    <xdr:sp macro="" textlink="">
      <xdr:nvSpPr>
        <xdr:cNvPr id="782" name="n_2aveValue【庁舎】&#10;有形固定資産減価償却率">
          <a:extLst>
            <a:ext uri="{FF2B5EF4-FFF2-40B4-BE49-F238E27FC236}">
              <a16:creationId xmlns:a16="http://schemas.microsoft.com/office/drawing/2014/main" id="{14D139C9-D720-4BAB-AB48-A075D419CB73}"/>
            </a:ext>
          </a:extLst>
        </xdr:cNvPr>
        <xdr:cNvSpPr txBox="1"/>
      </xdr:nvSpPr>
      <xdr:spPr>
        <a:xfrm>
          <a:off x="14389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783" name="n_3aveValue【庁舎】&#10;有形固定資産減価償却率">
          <a:extLst>
            <a:ext uri="{FF2B5EF4-FFF2-40B4-BE49-F238E27FC236}">
              <a16:creationId xmlns:a16="http://schemas.microsoft.com/office/drawing/2014/main" id="{87542669-A9E1-4568-81BB-BB9A4E7317FA}"/>
            </a:ext>
          </a:extLst>
        </xdr:cNvPr>
        <xdr:cNvSpPr txBox="1"/>
      </xdr:nvSpPr>
      <xdr:spPr>
        <a:xfrm>
          <a:off x="13500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784" name="n_4aveValue【庁舎】&#10;有形固定資産減価償却率">
          <a:extLst>
            <a:ext uri="{FF2B5EF4-FFF2-40B4-BE49-F238E27FC236}">
              <a16:creationId xmlns:a16="http://schemas.microsoft.com/office/drawing/2014/main" id="{2F2290BA-6ACE-43BD-9F42-27F66DC5F95E}"/>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11991</xdr:rowOff>
    </xdr:from>
    <xdr:ext cx="405111" cy="259045"/>
    <xdr:sp macro="" textlink="">
      <xdr:nvSpPr>
        <xdr:cNvPr id="785" name="n_1mainValue【庁舎】&#10;有形固定資産減価償却率">
          <a:extLst>
            <a:ext uri="{FF2B5EF4-FFF2-40B4-BE49-F238E27FC236}">
              <a16:creationId xmlns:a16="http://schemas.microsoft.com/office/drawing/2014/main" id="{FF571CDB-A960-4031-AA01-61BA3FAEF07A}"/>
            </a:ext>
          </a:extLst>
        </xdr:cNvPr>
        <xdr:cNvSpPr txBox="1"/>
      </xdr:nvSpPr>
      <xdr:spPr>
        <a:xfrm>
          <a:off x="152660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150784</xdr:rowOff>
    </xdr:from>
    <xdr:ext cx="405111" cy="259045"/>
    <xdr:sp macro="" textlink="">
      <xdr:nvSpPr>
        <xdr:cNvPr id="786" name="n_2mainValue【庁舎】&#10;有形固定資産減価償却率">
          <a:extLst>
            <a:ext uri="{FF2B5EF4-FFF2-40B4-BE49-F238E27FC236}">
              <a16:creationId xmlns:a16="http://schemas.microsoft.com/office/drawing/2014/main" id="{6DA33868-155E-45DD-828F-F12FC1349F6A}"/>
            </a:ext>
          </a:extLst>
        </xdr:cNvPr>
        <xdr:cNvSpPr txBox="1"/>
      </xdr:nvSpPr>
      <xdr:spPr>
        <a:xfrm>
          <a:off x="14389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118127</xdr:rowOff>
    </xdr:from>
    <xdr:ext cx="405111" cy="259045"/>
    <xdr:sp macro="" textlink="">
      <xdr:nvSpPr>
        <xdr:cNvPr id="787" name="n_3mainValue【庁舎】&#10;有形固定資産減価償却率">
          <a:extLst>
            <a:ext uri="{FF2B5EF4-FFF2-40B4-BE49-F238E27FC236}">
              <a16:creationId xmlns:a16="http://schemas.microsoft.com/office/drawing/2014/main" id="{8D18EF97-DAB4-46FD-8FE0-BA0D631DE6E7}"/>
            </a:ext>
          </a:extLst>
        </xdr:cNvPr>
        <xdr:cNvSpPr txBox="1"/>
      </xdr:nvSpPr>
      <xdr:spPr>
        <a:xfrm>
          <a:off x="13500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85470</xdr:rowOff>
    </xdr:from>
    <xdr:ext cx="405111" cy="259045"/>
    <xdr:sp macro="" textlink="">
      <xdr:nvSpPr>
        <xdr:cNvPr id="788" name="n_4mainValue【庁舎】&#10;有形固定資産減価償却率">
          <a:extLst>
            <a:ext uri="{FF2B5EF4-FFF2-40B4-BE49-F238E27FC236}">
              <a16:creationId xmlns:a16="http://schemas.microsoft.com/office/drawing/2014/main" id="{5D5D4ECA-B85B-410B-8791-91598D5ABF63}"/>
            </a:ext>
          </a:extLst>
        </xdr:cNvPr>
        <xdr:cNvSpPr txBox="1"/>
      </xdr:nvSpPr>
      <xdr:spPr>
        <a:xfrm>
          <a:off x="12611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D0F95F7F-1CB6-41A2-BB97-0424F37515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0FFA3C05-BDCC-4340-8DA6-A873E100D4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1EC9AA9F-5E0C-4CB5-9AD7-B0EBACD781A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BCFDE56A-B5F2-44A7-A9FB-99CA41F1BAB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BDA67E40-A5AE-4A39-9BFD-419B01617FA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FCB9CDDA-A506-409D-8099-05FE59ED8E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837CFF4C-8BC0-403A-A416-5FD3C4EE657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715AF785-D665-40F8-80BF-D2EC08B315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4AD804B2-F5C4-42B4-9A93-7512836B0E1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0C8746CB-367D-42DF-8C67-988A7029857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9" name="直線コネクタ 798">
          <a:extLst>
            <a:ext uri="{FF2B5EF4-FFF2-40B4-BE49-F238E27FC236}">
              <a16:creationId xmlns:a16="http://schemas.microsoft.com/office/drawing/2014/main" id="{C62FC2FB-57B8-479A-8826-BA6CED96F46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0560934F-22BA-4310-A02C-43F159C7CA9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1" name="直線コネクタ 800">
          <a:extLst>
            <a:ext uri="{FF2B5EF4-FFF2-40B4-BE49-F238E27FC236}">
              <a16:creationId xmlns:a16="http://schemas.microsoft.com/office/drawing/2014/main" id="{3F7AB0DB-33E1-4F15-8D50-9A4AFD1A74C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2" name="テキスト ボックス 801">
          <a:extLst>
            <a:ext uri="{FF2B5EF4-FFF2-40B4-BE49-F238E27FC236}">
              <a16:creationId xmlns:a16="http://schemas.microsoft.com/office/drawing/2014/main" id="{BC2EAA92-782A-4440-B00B-76D70798371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3" name="直線コネクタ 802">
          <a:extLst>
            <a:ext uri="{FF2B5EF4-FFF2-40B4-BE49-F238E27FC236}">
              <a16:creationId xmlns:a16="http://schemas.microsoft.com/office/drawing/2014/main" id="{57A1B083-353C-43C5-B597-C0E9FBD7672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4" name="テキスト ボックス 803">
          <a:extLst>
            <a:ext uri="{FF2B5EF4-FFF2-40B4-BE49-F238E27FC236}">
              <a16:creationId xmlns:a16="http://schemas.microsoft.com/office/drawing/2014/main" id="{A3976DB8-1C63-40A2-A3FB-809569858C2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5" name="直線コネクタ 804">
          <a:extLst>
            <a:ext uri="{FF2B5EF4-FFF2-40B4-BE49-F238E27FC236}">
              <a16:creationId xmlns:a16="http://schemas.microsoft.com/office/drawing/2014/main" id="{8F4FE72B-BDD8-434E-B093-8B8C24FE459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6" name="テキスト ボックス 805">
          <a:extLst>
            <a:ext uri="{FF2B5EF4-FFF2-40B4-BE49-F238E27FC236}">
              <a16:creationId xmlns:a16="http://schemas.microsoft.com/office/drawing/2014/main" id="{75101764-DFDA-47C4-95B5-D697187FED0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7" name="直線コネクタ 806">
          <a:extLst>
            <a:ext uri="{FF2B5EF4-FFF2-40B4-BE49-F238E27FC236}">
              <a16:creationId xmlns:a16="http://schemas.microsoft.com/office/drawing/2014/main" id="{4083839F-9E69-4066-B502-4BE8D2EDABC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8" name="テキスト ボックス 807">
          <a:extLst>
            <a:ext uri="{FF2B5EF4-FFF2-40B4-BE49-F238E27FC236}">
              <a16:creationId xmlns:a16="http://schemas.microsoft.com/office/drawing/2014/main" id="{868BD6A7-D17F-4826-AFDA-0022ADC4C2E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9" name="直線コネクタ 808">
          <a:extLst>
            <a:ext uri="{FF2B5EF4-FFF2-40B4-BE49-F238E27FC236}">
              <a16:creationId xmlns:a16="http://schemas.microsoft.com/office/drawing/2014/main" id="{FED936D2-FA8C-4C93-ABF4-76BA122501F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0" name="テキスト ボックス 809">
          <a:extLst>
            <a:ext uri="{FF2B5EF4-FFF2-40B4-BE49-F238E27FC236}">
              <a16:creationId xmlns:a16="http://schemas.microsoft.com/office/drawing/2014/main" id="{354DC334-3FEB-4111-8A5D-C4C8787D987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3CBCD62F-D555-45C0-B5A8-79A743317E7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C64C2315-A318-4823-A63B-3F8968C0F66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庁舎】&#10;一人当たり面積グラフ枠">
          <a:extLst>
            <a:ext uri="{FF2B5EF4-FFF2-40B4-BE49-F238E27FC236}">
              <a16:creationId xmlns:a16="http://schemas.microsoft.com/office/drawing/2014/main" id="{EE1EC858-1C22-4C0F-9E75-528196A9072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814" name="直線コネクタ 813">
          <a:extLst>
            <a:ext uri="{FF2B5EF4-FFF2-40B4-BE49-F238E27FC236}">
              <a16:creationId xmlns:a16="http://schemas.microsoft.com/office/drawing/2014/main" id="{4CC8D38D-1E75-434A-8B1A-67EB7B15D6FE}"/>
            </a:ext>
          </a:extLst>
        </xdr:cNvPr>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815" name="【庁舎】&#10;一人当たり面積最小値テキスト">
          <a:extLst>
            <a:ext uri="{FF2B5EF4-FFF2-40B4-BE49-F238E27FC236}">
              <a16:creationId xmlns:a16="http://schemas.microsoft.com/office/drawing/2014/main" id="{4A41B622-435B-458B-B171-140154C67C71}"/>
            </a:ext>
          </a:extLst>
        </xdr:cNvPr>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816" name="直線コネクタ 815">
          <a:extLst>
            <a:ext uri="{FF2B5EF4-FFF2-40B4-BE49-F238E27FC236}">
              <a16:creationId xmlns:a16="http://schemas.microsoft.com/office/drawing/2014/main" id="{571055A2-8A15-45E3-97CD-B2C6985B7FF0}"/>
            </a:ext>
          </a:extLst>
        </xdr:cNvPr>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817" name="【庁舎】&#10;一人当たり面積最大値テキスト">
          <a:extLst>
            <a:ext uri="{FF2B5EF4-FFF2-40B4-BE49-F238E27FC236}">
              <a16:creationId xmlns:a16="http://schemas.microsoft.com/office/drawing/2014/main" id="{1AC26FC2-A4C3-424A-AED5-C518BD00A979}"/>
            </a:ext>
          </a:extLst>
        </xdr:cNvPr>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818" name="直線コネクタ 817">
          <a:extLst>
            <a:ext uri="{FF2B5EF4-FFF2-40B4-BE49-F238E27FC236}">
              <a16:creationId xmlns:a16="http://schemas.microsoft.com/office/drawing/2014/main" id="{C934CD72-9DF9-482F-AB4F-8B0590EB3A33}"/>
            </a:ext>
          </a:extLst>
        </xdr:cNvPr>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819" name="【庁舎】&#10;一人当たり面積平均値テキスト">
          <a:extLst>
            <a:ext uri="{FF2B5EF4-FFF2-40B4-BE49-F238E27FC236}">
              <a16:creationId xmlns:a16="http://schemas.microsoft.com/office/drawing/2014/main" id="{08FB89A5-C1CA-47ED-AC3A-4E45471F056C}"/>
            </a:ext>
          </a:extLst>
        </xdr:cNvPr>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820" name="フローチャート: 判断 819">
          <a:extLst>
            <a:ext uri="{FF2B5EF4-FFF2-40B4-BE49-F238E27FC236}">
              <a16:creationId xmlns:a16="http://schemas.microsoft.com/office/drawing/2014/main" id="{1BD802BA-732B-4E13-AEAE-230A6A8CD256}"/>
            </a:ext>
          </a:extLst>
        </xdr:cNvPr>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821" name="フローチャート: 判断 820">
          <a:extLst>
            <a:ext uri="{FF2B5EF4-FFF2-40B4-BE49-F238E27FC236}">
              <a16:creationId xmlns:a16="http://schemas.microsoft.com/office/drawing/2014/main" id="{6747CB24-DD46-4FA1-9E14-3A00D2FDAB95}"/>
            </a:ext>
          </a:extLst>
        </xdr:cNvPr>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822" name="フローチャート: 判断 821">
          <a:extLst>
            <a:ext uri="{FF2B5EF4-FFF2-40B4-BE49-F238E27FC236}">
              <a16:creationId xmlns:a16="http://schemas.microsoft.com/office/drawing/2014/main" id="{1DAE9160-E71D-4196-A120-E28F6F90F35B}"/>
            </a:ext>
          </a:extLst>
        </xdr:cNvPr>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823" name="フローチャート: 判断 822">
          <a:extLst>
            <a:ext uri="{FF2B5EF4-FFF2-40B4-BE49-F238E27FC236}">
              <a16:creationId xmlns:a16="http://schemas.microsoft.com/office/drawing/2014/main" id="{9657145E-8E5A-471F-97AD-2EE6778B5391}"/>
            </a:ext>
          </a:extLst>
        </xdr:cNvPr>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824" name="フローチャート: 判断 823">
          <a:extLst>
            <a:ext uri="{FF2B5EF4-FFF2-40B4-BE49-F238E27FC236}">
              <a16:creationId xmlns:a16="http://schemas.microsoft.com/office/drawing/2014/main" id="{B7F7F50A-9CD4-4CBF-8279-E63EEA18FEF6}"/>
            </a:ext>
          </a:extLst>
        </xdr:cNvPr>
        <xdr:cNvSpPr/>
      </xdr:nvSpPr>
      <xdr:spPr>
        <a:xfrm>
          <a:off x="18605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F35F311D-A19B-4CC7-83E5-6933B1374A7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DB41E9A-5684-4DFA-B22C-7E0D0A97FD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DB09B91E-807C-41A5-9B2B-45458F94256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2EDD94C-E66D-49B4-9016-851958317C8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3819AAF-0785-492D-A744-3AD9399B5B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44994</xdr:rowOff>
    </xdr:from>
    <xdr:to>
      <xdr:col>116</xdr:col>
      <xdr:colOff>114300</xdr:colOff>
      <xdr:row>106</xdr:row>
      <xdr:rowOff>146594</xdr:rowOff>
    </xdr:to>
    <xdr:sp macro="" textlink="">
      <xdr:nvSpPr>
        <xdr:cNvPr id="830" name="楕円 829">
          <a:extLst>
            <a:ext uri="{FF2B5EF4-FFF2-40B4-BE49-F238E27FC236}">
              <a16:creationId xmlns:a16="http://schemas.microsoft.com/office/drawing/2014/main" id="{79E18040-3A6F-4B55-83E0-52BC2D56BB05}"/>
            </a:ext>
          </a:extLst>
        </xdr:cNvPr>
        <xdr:cNvSpPr/>
      </xdr:nvSpPr>
      <xdr:spPr>
        <a:xfrm>
          <a:off x="221107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23421</xdr:rowOff>
    </xdr:from>
    <xdr:ext cx="469744" cy="259045"/>
    <xdr:sp macro="" textlink="">
      <xdr:nvSpPr>
        <xdr:cNvPr id="831" name="【庁舎】&#10;一人当たり面積該当値テキスト">
          <a:extLst>
            <a:ext uri="{FF2B5EF4-FFF2-40B4-BE49-F238E27FC236}">
              <a16:creationId xmlns:a16="http://schemas.microsoft.com/office/drawing/2014/main" id="{8394E010-A9FE-4F5E-86BC-45700723848C}"/>
            </a:ext>
          </a:extLst>
        </xdr:cNvPr>
        <xdr:cNvSpPr txBox="1"/>
      </xdr:nvSpPr>
      <xdr:spPr>
        <a:xfrm>
          <a:off x="22199600"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54792</xdr:rowOff>
    </xdr:from>
    <xdr:to>
      <xdr:col>112</xdr:col>
      <xdr:colOff>38100</xdr:colOff>
      <xdr:row>106</xdr:row>
      <xdr:rowOff>156392</xdr:rowOff>
    </xdr:to>
    <xdr:sp macro="" textlink="">
      <xdr:nvSpPr>
        <xdr:cNvPr id="832" name="楕円 831">
          <a:extLst>
            <a:ext uri="{FF2B5EF4-FFF2-40B4-BE49-F238E27FC236}">
              <a16:creationId xmlns:a16="http://schemas.microsoft.com/office/drawing/2014/main" id="{8BCDDD04-635D-431E-94D6-F5407384B3B8}"/>
            </a:ext>
          </a:extLst>
        </xdr:cNvPr>
        <xdr:cNvSpPr/>
      </xdr:nvSpPr>
      <xdr:spPr>
        <a:xfrm>
          <a:off x="2127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95794</xdr:rowOff>
    </xdr:from>
    <xdr:to>
      <xdr:col>116</xdr:col>
      <xdr:colOff>63500</xdr:colOff>
      <xdr:row>106</xdr:row>
      <xdr:rowOff>105592</xdr:rowOff>
    </xdr:to>
    <xdr:cxnSp macro="">
      <xdr:nvCxnSpPr>
        <xdr:cNvPr id="833" name="直線コネクタ 832">
          <a:extLst>
            <a:ext uri="{FF2B5EF4-FFF2-40B4-BE49-F238E27FC236}">
              <a16:creationId xmlns:a16="http://schemas.microsoft.com/office/drawing/2014/main" id="{A4DE9BD2-28E5-42A7-A3A7-CF1C32521568}"/>
            </a:ext>
          </a:extLst>
        </xdr:cNvPr>
        <xdr:cNvCxnSpPr/>
      </xdr:nvCxnSpPr>
      <xdr:spPr>
        <a:xfrm flipV="1">
          <a:off x="21323300" y="1826949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62956</xdr:rowOff>
    </xdr:from>
    <xdr:to>
      <xdr:col>107</xdr:col>
      <xdr:colOff>101600</xdr:colOff>
      <xdr:row>106</xdr:row>
      <xdr:rowOff>164556</xdr:rowOff>
    </xdr:to>
    <xdr:sp macro="" textlink="">
      <xdr:nvSpPr>
        <xdr:cNvPr id="834" name="楕円 833">
          <a:extLst>
            <a:ext uri="{FF2B5EF4-FFF2-40B4-BE49-F238E27FC236}">
              <a16:creationId xmlns:a16="http://schemas.microsoft.com/office/drawing/2014/main" id="{3FCE3F75-BF24-4BA1-8775-4387F0C1A2B6}"/>
            </a:ext>
          </a:extLst>
        </xdr:cNvPr>
        <xdr:cNvSpPr/>
      </xdr:nvSpPr>
      <xdr:spPr>
        <a:xfrm>
          <a:off x="203835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105592</xdr:rowOff>
    </xdr:from>
    <xdr:to>
      <xdr:col>111</xdr:col>
      <xdr:colOff>177800</xdr:colOff>
      <xdr:row>106</xdr:row>
      <xdr:rowOff>113756</xdr:rowOff>
    </xdr:to>
    <xdr:cxnSp macro="">
      <xdr:nvCxnSpPr>
        <xdr:cNvPr id="835" name="直線コネクタ 834">
          <a:extLst>
            <a:ext uri="{FF2B5EF4-FFF2-40B4-BE49-F238E27FC236}">
              <a16:creationId xmlns:a16="http://schemas.microsoft.com/office/drawing/2014/main" id="{B39A42FF-9941-44BB-89DD-C6ECD95EEEC0}"/>
            </a:ext>
          </a:extLst>
        </xdr:cNvPr>
        <xdr:cNvCxnSpPr/>
      </xdr:nvCxnSpPr>
      <xdr:spPr>
        <a:xfrm flipV="1">
          <a:off x="20434300" y="1827929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836" name="楕円 835">
          <a:extLst>
            <a:ext uri="{FF2B5EF4-FFF2-40B4-BE49-F238E27FC236}">
              <a16:creationId xmlns:a16="http://schemas.microsoft.com/office/drawing/2014/main" id="{DB5428F9-FC83-4194-9A83-FAD5A846B34C}"/>
            </a:ext>
          </a:extLst>
        </xdr:cNvPr>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113756</xdr:rowOff>
    </xdr:from>
    <xdr:to>
      <xdr:col>107</xdr:col>
      <xdr:colOff>50800</xdr:colOff>
      <xdr:row>106</xdr:row>
      <xdr:rowOff>121920</xdr:rowOff>
    </xdr:to>
    <xdr:cxnSp macro="">
      <xdr:nvCxnSpPr>
        <xdr:cNvPr id="837" name="直線コネクタ 836">
          <a:extLst>
            <a:ext uri="{FF2B5EF4-FFF2-40B4-BE49-F238E27FC236}">
              <a16:creationId xmlns:a16="http://schemas.microsoft.com/office/drawing/2014/main" id="{B6107FC7-7226-4C6E-93DE-A62DF61A0398}"/>
            </a:ext>
          </a:extLst>
        </xdr:cNvPr>
        <xdr:cNvCxnSpPr/>
      </xdr:nvCxnSpPr>
      <xdr:spPr>
        <a:xfrm flipV="1">
          <a:off x="19545300" y="1828745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77651</xdr:rowOff>
    </xdr:from>
    <xdr:to>
      <xdr:col>98</xdr:col>
      <xdr:colOff>38100</xdr:colOff>
      <xdr:row>107</xdr:row>
      <xdr:rowOff>7801</xdr:rowOff>
    </xdr:to>
    <xdr:sp macro="" textlink="">
      <xdr:nvSpPr>
        <xdr:cNvPr id="838" name="楕円 837">
          <a:extLst>
            <a:ext uri="{FF2B5EF4-FFF2-40B4-BE49-F238E27FC236}">
              <a16:creationId xmlns:a16="http://schemas.microsoft.com/office/drawing/2014/main" id="{7A5620DC-5661-4ADC-AEBF-562BB28C2418}"/>
            </a:ext>
          </a:extLst>
        </xdr:cNvPr>
        <xdr:cNvSpPr/>
      </xdr:nvSpPr>
      <xdr:spPr>
        <a:xfrm>
          <a:off x="18605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128451</xdr:rowOff>
    </xdr:to>
    <xdr:cxnSp macro="">
      <xdr:nvCxnSpPr>
        <xdr:cNvPr id="839" name="直線コネクタ 838">
          <a:extLst>
            <a:ext uri="{FF2B5EF4-FFF2-40B4-BE49-F238E27FC236}">
              <a16:creationId xmlns:a16="http://schemas.microsoft.com/office/drawing/2014/main" id="{94954BE2-2EF2-4031-91C2-5CACC5814A65}"/>
            </a:ext>
          </a:extLst>
        </xdr:cNvPr>
        <xdr:cNvCxnSpPr/>
      </xdr:nvCxnSpPr>
      <xdr:spPr>
        <a:xfrm flipV="1">
          <a:off x="18656300" y="182956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71682</xdr:rowOff>
    </xdr:from>
    <xdr:ext cx="469744" cy="259045"/>
    <xdr:sp macro="" textlink="">
      <xdr:nvSpPr>
        <xdr:cNvPr id="840" name="n_1aveValue【庁舎】&#10;一人当たり面積">
          <a:extLst>
            <a:ext uri="{FF2B5EF4-FFF2-40B4-BE49-F238E27FC236}">
              <a16:creationId xmlns:a16="http://schemas.microsoft.com/office/drawing/2014/main" id="{51A30B3A-E7C5-4B6F-99BD-4A7EFD418B7B}"/>
            </a:ext>
          </a:extLst>
        </xdr:cNvPr>
        <xdr:cNvSpPr txBox="1"/>
      </xdr:nvSpPr>
      <xdr:spPr>
        <a:xfrm>
          <a:off x="21075727" y="177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78213</xdr:rowOff>
    </xdr:from>
    <xdr:ext cx="469744" cy="259045"/>
    <xdr:sp macro="" textlink="">
      <xdr:nvSpPr>
        <xdr:cNvPr id="841" name="n_2aveValue【庁舎】&#10;一人当たり面積">
          <a:extLst>
            <a:ext uri="{FF2B5EF4-FFF2-40B4-BE49-F238E27FC236}">
              <a16:creationId xmlns:a16="http://schemas.microsoft.com/office/drawing/2014/main" id="{706A19A1-FC59-492F-BDCE-7A1066C9496F}"/>
            </a:ext>
          </a:extLst>
        </xdr:cNvPr>
        <xdr:cNvSpPr txBox="1"/>
      </xdr:nvSpPr>
      <xdr:spPr>
        <a:xfrm>
          <a:off x="20199427" y="1773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84745</xdr:rowOff>
    </xdr:from>
    <xdr:ext cx="469744" cy="259045"/>
    <xdr:sp macro="" textlink="">
      <xdr:nvSpPr>
        <xdr:cNvPr id="842" name="n_3aveValue【庁舎】&#10;一人当たり面積">
          <a:extLst>
            <a:ext uri="{FF2B5EF4-FFF2-40B4-BE49-F238E27FC236}">
              <a16:creationId xmlns:a16="http://schemas.microsoft.com/office/drawing/2014/main" id="{DF4BBC65-123F-455D-8A80-33E981A89F61}"/>
            </a:ext>
          </a:extLst>
        </xdr:cNvPr>
        <xdr:cNvSpPr txBox="1"/>
      </xdr:nvSpPr>
      <xdr:spPr>
        <a:xfrm>
          <a:off x="19310427" y="177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22696</xdr:rowOff>
    </xdr:from>
    <xdr:ext cx="469744" cy="259045"/>
    <xdr:sp macro="" textlink="">
      <xdr:nvSpPr>
        <xdr:cNvPr id="843" name="n_4aveValue【庁舎】&#10;一人当たり面積">
          <a:extLst>
            <a:ext uri="{FF2B5EF4-FFF2-40B4-BE49-F238E27FC236}">
              <a16:creationId xmlns:a16="http://schemas.microsoft.com/office/drawing/2014/main" id="{B29803DC-FDF8-42D5-9196-0FFA4F7BCCB2}"/>
            </a:ext>
          </a:extLst>
        </xdr:cNvPr>
        <xdr:cNvSpPr txBox="1"/>
      </xdr:nvSpPr>
      <xdr:spPr>
        <a:xfrm>
          <a:off x="18421427" y="176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147519</xdr:rowOff>
    </xdr:from>
    <xdr:ext cx="469744" cy="259045"/>
    <xdr:sp macro="" textlink="">
      <xdr:nvSpPr>
        <xdr:cNvPr id="844" name="n_1mainValue【庁舎】&#10;一人当たり面積">
          <a:extLst>
            <a:ext uri="{FF2B5EF4-FFF2-40B4-BE49-F238E27FC236}">
              <a16:creationId xmlns:a16="http://schemas.microsoft.com/office/drawing/2014/main" id="{72DF0C0D-77A7-4209-9277-D49134B7883F}"/>
            </a:ext>
          </a:extLst>
        </xdr:cNvPr>
        <xdr:cNvSpPr txBox="1"/>
      </xdr:nvSpPr>
      <xdr:spPr>
        <a:xfrm>
          <a:off x="21075727" y="183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155683</xdr:rowOff>
    </xdr:from>
    <xdr:ext cx="469744" cy="259045"/>
    <xdr:sp macro="" textlink="">
      <xdr:nvSpPr>
        <xdr:cNvPr id="845" name="n_2mainValue【庁舎】&#10;一人当たり面積">
          <a:extLst>
            <a:ext uri="{FF2B5EF4-FFF2-40B4-BE49-F238E27FC236}">
              <a16:creationId xmlns:a16="http://schemas.microsoft.com/office/drawing/2014/main" id="{5E6F032C-E4E2-4B38-AAFC-75D18BBDE5E2}"/>
            </a:ext>
          </a:extLst>
        </xdr:cNvPr>
        <xdr:cNvSpPr txBox="1"/>
      </xdr:nvSpPr>
      <xdr:spPr>
        <a:xfrm>
          <a:off x="20199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846" name="n_3mainValue【庁舎】&#10;一人当たり面積">
          <a:extLst>
            <a:ext uri="{FF2B5EF4-FFF2-40B4-BE49-F238E27FC236}">
              <a16:creationId xmlns:a16="http://schemas.microsoft.com/office/drawing/2014/main" id="{18E10D91-1088-4D69-8CD9-2D1FE6DD18A5}"/>
            </a:ext>
          </a:extLst>
        </xdr:cNvPr>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170378</xdr:rowOff>
    </xdr:from>
    <xdr:ext cx="469744" cy="259045"/>
    <xdr:sp macro="" textlink="">
      <xdr:nvSpPr>
        <xdr:cNvPr id="847" name="n_4mainValue【庁舎】&#10;一人当たり面積">
          <a:extLst>
            <a:ext uri="{FF2B5EF4-FFF2-40B4-BE49-F238E27FC236}">
              <a16:creationId xmlns:a16="http://schemas.microsoft.com/office/drawing/2014/main" id="{D3B1CCE1-D941-42B1-88E2-412A99C29AA0}"/>
            </a:ext>
          </a:extLst>
        </xdr:cNvPr>
        <xdr:cNvSpPr txBox="1"/>
      </xdr:nvSpPr>
      <xdr:spPr>
        <a:xfrm>
          <a:off x="18421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8CFC81DE-3911-42C2-89C7-960B44E1EB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92294A7A-9EB6-4200-BE84-E1C6B84BA2F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CBC0A181-965F-459E-A2C6-C139CAC934C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図書館、体育館、福祉施設、庁舎である。図書館と体育館はどちらも昭和３９年に建設されており、６０年を経過している。また、令和５年度の福祉施設については９８．７％となっており、庁舎においては、９８．０％と有形固定資産減価償却率は高い方である。ほとんどの施設において有形固定資産減価償却率は上昇傾向にあるが、消防施設については、令和２年度に消防庁舎を新築したため、大きく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１９７０年代から１９９０年代にかけて多くの建築物が建設されており、ほとんどの類型において、有形固定資産減価償却率は類似団体平均を上回っているため、今後も「板柳町公共施設等総合管理計画」に基づき、建物及び設備の更新を進め、長寿命化を図りコスト平準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12,445
12,408
41.88
7,504,694
6,949,007
540,287
4,268,062
5,847,066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類似団体平均を０．０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下回っており、これからも、戸別徴収により徴収強化等、税の徴収率向上対策による歳入確保に努める。歳出については、経常経費の節減等、歳出の徹底的な見直しを実施するとともに、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121920</xdr:rowOff>
    </xdr:from>
    <xdr:to>
      <xdr:col>15</xdr:col>
      <xdr:colOff>82550</xdr:colOff>
      <xdr:row>42</xdr:row>
      <xdr:rowOff>170180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228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121920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22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71120</xdr:rowOff>
    </xdr:from>
    <xdr:to>
      <xdr:col>11</xdr:col>
      <xdr:colOff>82550</xdr:colOff>
      <xdr:row>43</xdr:row>
      <xdr:rowOff>1270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157497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９</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９％と類似団体平均を上回っている。扶助費については、施設型給付費の増が主な要因となっている。今後、事務事業の見直しを進めるともに、全ての事務事業の優先度、重要度を厳しく点検し、計画的に事業の廃止・縮小を進め、経常経費の節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51012</xdr:rowOff>
    </xdr:from>
    <xdr:to>
      <xdr:col>23</xdr:col>
      <xdr:colOff>133350</xdr:colOff>
      <xdr:row>61</xdr:row>
      <xdr:rowOff>131445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0946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51452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67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109855</xdr:rowOff>
    </xdr:from>
    <xdr:to>
      <xdr:col>19</xdr:col>
      <xdr:colOff>133350</xdr:colOff>
      <xdr:row>61</xdr:row>
      <xdr:rowOff>51012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96855"/>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109855</xdr:rowOff>
    </xdr:from>
    <xdr:to>
      <xdr:col>15</xdr:col>
      <xdr:colOff>82550</xdr:colOff>
      <xdr:row>60</xdr:row>
      <xdr:rowOff>133985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9685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157285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133985</xdr:rowOff>
    </xdr:from>
    <xdr:to>
      <xdr:col>11</xdr:col>
      <xdr:colOff>31750</xdr:colOff>
      <xdr:row>61</xdr:row>
      <xdr:rowOff>38946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420985"/>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80645</xdr:rowOff>
    </xdr:from>
    <xdr:to>
      <xdr:col>23</xdr:col>
      <xdr:colOff>184150</xdr:colOff>
      <xdr:row>62</xdr:row>
      <xdr:rowOff>10795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52722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212</xdr:rowOff>
    </xdr:from>
    <xdr:to>
      <xdr:col>19</xdr:col>
      <xdr:colOff>184150</xdr:colOff>
      <xdr:row>61</xdr:row>
      <xdr:rowOff>101812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86589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4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59055</xdr:rowOff>
    </xdr:from>
    <xdr:to>
      <xdr:col>15</xdr:col>
      <xdr:colOff>133350</xdr:colOff>
      <xdr:row>60</xdr:row>
      <xdr:rowOff>160655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145432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83185</xdr:rowOff>
    </xdr:from>
    <xdr:to>
      <xdr:col>11</xdr:col>
      <xdr:colOff>82550</xdr:colOff>
      <xdr:row>61</xdr:row>
      <xdr:rowOff>13335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169562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類似団体平均を下回っているものの、人件費および物件費は年々増加傾向にある。今後、定員管理にもとづく人員削減等、引き続きコストの低減を図っていく。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122065</xdr:rowOff>
    </xdr:from>
    <xdr:to>
      <xdr:col>23</xdr:col>
      <xdr:colOff>133350</xdr:colOff>
      <xdr:row>89</xdr:row>
      <xdr:rowOff>161815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009515"/>
          <a:ext cx="0" cy="14113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133892</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9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161815</xdr:rowOff>
    </xdr:from>
    <xdr:to>
      <xdr:col>24</xdr:col>
      <xdr:colOff>12700</xdr:colOff>
      <xdr:row>89</xdr:row>
      <xdr:rowOff>161815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20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36992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7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122065</xdr:rowOff>
    </xdr:from>
    <xdr:to>
      <xdr:col>24</xdr:col>
      <xdr:colOff>12700</xdr:colOff>
      <xdr:row>81</xdr:row>
      <xdr:rowOff>122065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00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120073</xdr:rowOff>
    </xdr:from>
    <xdr:to>
      <xdr:col>23</xdr:col>
      <xdr:colOff>133350</xdr:colOff>
      <xdr:row>81</xdr:row>
      <xdr:rowOff>122065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07523"/>
          <a:ext cx="8382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114400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733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142323</xdr:rowOff>
    </xdr:from>
    <xdr:to>
      <xdr:col>23</xdr:col>
      <xdr:colOff>184150</xdr:colOff>
      <xdr:row>83</xdr:row>
      <xdr:rowOff>72473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0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103608</xdr:rowOff>
    </xdr:from>
    <xdr:to>
      <xdr:col>19</xdr:col>
      <xdr:colOff>133350</xdr:colOff>
      <xdr:row>81</xdr:row>
      <xdr:rowOff>120073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991058"/>
          <a:ext cx="889000" cy="1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109880</xdr:rowOff>
    </xdr:from>
    <xdr:to>
      <xdr:col>19</xdr:col>
      <xdr:colOff>184150</xdr:colOff>
      <xdr:row>83</xdr:row>
      <xdr:rowOff>40030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24807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25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77524</xdr:rowOff>
    </xdr:from>
    <xdr:to>
      <xdr:col>15</xdr:col>
      <xdr:colOff>82550</xdr:colOff>
      <xdr:row>81</xdr:row>
      <xdr:rowOff>103608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964974"/>
          <a:ext cx="8890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77153</xdr:rowOff>
    </xdr:from>
    <xdr:to>
      <xdr:col>15</xdr:col>
      <xdr:colOff>133350</xdr:colOff>
      <xdr:row>83</xdr:row>
      <xdr:rowOff>7303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3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163530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2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62494</xdr:rowOff>
    </xdr:from>
    <xdr:to>
      <xdr:col>11</xdr:col>
      <xdr:colOff>31750</xdr:colOff>
      <xdr:row>81</xdr:row>
      <xdr:rowOff>77524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949944"/>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38354</xdr:rowOff>
    </xdr:from>
    <xdr:to>
      <xdr:col>11</xdr:col>
      <xdr:colOff>82550</xdr:colOff>
      <xdr:row>82</xdr:row>
      <xdr:rowOff>139954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124731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5638</xdr:rowOff>
    </xdr:from>
    <xdr:to>
      <xdr:col>7</xdr:col>
      <xdr:colOff>31750</xdr:colOff>
      <xdr:row>82</xdr:row>
      <xdr:rowOff>107238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6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92015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5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71265</xdr:rowOff>
    </xdr:from>
    <xdr:to>
      <xdr:col>23</xdr:col>
      <xdr:colOff>184150</xdr:colOff>
      <xdr:row>82</xdr:row>
      <xdr:rowOff>1415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9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163992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8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69273</xdr:rowOff>
    </xdr:from>
    <xdr:to>
      <xdr:col>19</xdr:col>
      <xdr:colOff>184150</xdr:colOff>
      <xdr:row>81</xdr:row>
      <xdr:rowOff>170873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9600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72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52808</xdr:rowOff>
    </xdr:from>
    <xdr:to>
      <xdr:col>15</xdr:col>
      <xdr:colOff>133350</xdr:colOff>
      <xdr:row>81</xdr:row>
      <xdr:rowOff>154408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94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164585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709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26724</xdr:rowOff>
    </xdr:from>
    <xdr:to>
      <xdr:col>11</xdr:col>
      <xdr:colOff>82550</xdr:colOff>
      <xdr:row>81</xdr:row>
      <xdr:rowOff>128324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1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138501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68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11694</xdr:rowOff>
    </xdr:from>
    <xdr:to>
      <xdr:col>7</xdr:col>
      <xdr:colOff>31750</xdr:colOff>
      <xdr:row>81</xdr:row>
      <xdr:rowOff>113294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89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123471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66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の給与制度については、独自の給与カット等は行っていないものの、国家公務員等に準じてバランスのとれた給与制度の運用を行っている。ラスパイレス指数も、職員の階層変動などにより増減はあるものの類似団体平均を下回る低水準を継続している。今後は定員管理の適正化に加え、人事評価制度の実施により、より適正な給与制度の運用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94191</xdr:rowOff>
    </xdr:from>
    <xdr:to>
      <xdr:col>81</xdr:col>
      <xdr:colOff>44450</xdr:colOff>
      <xdr:row>82</xdr:row>
      <xdr:rowOff>43391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3981641"/>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23936</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25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94191</xdr:rowOff>
    </xdr:from>
    <xdr:to>
      <xdr:col>77</xdr:col>
      <xdr:colOff>44450</xdr:colOff>
      <xdr:row>81</xdr:row>
      <xdr:rowOff>94191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39816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94191</xdr:rowOff>
    </xdr:from>
    <xdr:to>
      <xdr:col>72</xdr:col>
      <xdr:colOff>203200</xdr:colOff>
      <xdr:row>82</xdr:row>
      <xdr:rowOff>83609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398164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83609</xdr:rowOff>
    </xdr:from>
    <xdr:to>
      <xdr:col>68</xdr:col>
      <xdr:colOff>152400</xdr:colOff>
      <xdr:row>82</xdr:row>
      <xdr:rowOff>83609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142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138236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164041</xdr:rowOff>
    </xdr:from>
    <xdr:to>
      <xdr:col>81</xdr:col>
      <xdr:colOff>95250</xdr:colOff>
      <xdr:row>82</xdr:row>
      <xdr:rowOff>94191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9118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89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43391</xdr:rowOff>
    </xdr:from>
    <xdr:to>
      <xdr:col>77</xdr:col>
      <xdr:colOff>95250</xdr:colOff>
      <xdr:row>81</xdr:row>
      <xdr:rowOff>144991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155168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699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43391</xdr:rowOff>
    </xdr:from>
    <xdr:to>
      <xdr:col>73</xdr:col>
      <xdr:colOff>44450</xdr:colOff>
      <xdr:row>81</xdr:row>
      <xdr:rowOff>144991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155168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69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32809</xdr:rowOff>
    </xdr:from>
    <xdr:to>
      <xdr:col>68</xdr:col>
      <xdr:colOff>203200</xdr:colOff>
      <xdr:row>82</xdr:row>
      <xdr:rowOff>134409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144586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32809</xdr:rowOff>
    </xdr:from>
    <xdr:to>
      <xdr:col>64</xdr:col>
      <xdr:colOff>152400</xdr:colOff>
      <xdr:row>82</xdr:row>
      <xdr:rowOff>134409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144586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定員管理計画等に基づき退職者の不補充、業務の民間委託の取組みにより、類似団体平均値を大きく下回る数値となっている。</a:t>
          </a:r>
          <a:endParaRPr lang="ja-JP" altLang="ja-JP" sz="1400">
            <a:effectLst/>
          </a:endParaRPr>
        </a:p>
        <a:p>
          <a:r>
            <a:rPr kumimoji="1" lang="ja-JP" altLang="ja-JP" sz="1100">
              <a:solidFill>
                <a:schemeClr val="dk1"/>
              </a:solidFill>
              <a:effectLst/>
              <a:latin typeface="+mn-lt"/>
              <a:ea typeface="+mn-ea"/>
              <a:cs typeface="+mn-cs"/>
            </a:rPr>
            <a:t>今後は、事務事業の見直しや民間委託の導入等を推進していくとともに、住民ニーズを的確に把握し、行政サービスの低下を招かぬよう定員管理の適正化に努める。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49772</xdr:rowOff>
    </xdr:from>
    <xdr:to>
      <xdr:col>81</xdr:col>
      <xdr:colOff>44450</xdr:colOff>
      <xdr:row>59</xdr:row>
      <xdr:rowOff>79647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165322"/>
          <a:ext cx="8382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22031</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65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3810</xdr:rowOff>
    </xdr:from>
    <xdr:to>
      <xdr:col>77</xdr:col>
      <xdr:colOff>44450</xdr:colOff>
      <xdr:row>59</xdr:row>
      <xdr:rowOff>49772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11936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160322</xdr:rowOff>
    </xdr:from>
    <xdr:to>
      <xdr:col>72</xdr:col>
      <xdr:colOff>203200</xdr:colOff>
      <xdr:row>59</xdr:row>
      <xdr:rowOff>3810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10442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77729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154577</xdr:rowOff>
    </xdr:from>
    <xdr:to>
      <xdr:col>68</xdr:col>
      <xdr:colOff>152400</xdr:colOff>
      <xdr:row>58</xdr:row>
      <xdr:rowOff>160322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09867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30618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28847</xdr:rowOff>
    </xdr:from>
    <xdr:to>
      <xdr:col>81</xdr:col>
      <xdr:colOff>95250</xdr:colOff>
      <xdr:row>59</xdr:row>
      <xdr:rowOff>130447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121574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6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170422</xdr:rowOff>
    </xdr:from>
    <xdr:to>
      <xdr:col>77</xdr:col>
      <xdr:colOff>95250</xdr:colOff>
      <xdr:row>59</xdr:row>
      <xdr:rowOff>100572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110749</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88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124460</xdr:rowOff>
    </xdr:from>
    <xdr:to>
      <xdr:col>73</xdr:col>
      <xdr:colOff>44450</xdr:colOff>
      <xdr:row>59</xdr:row>
      <xdr:rowOff>54610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64787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109522</xdr:rowOff>
    </xdr:from>
    <xdr:to>
      <xdr:col>68</xdr:col>
      <xdr:colOff>203200</xdr:colOff>
      <xdr:row>59</xdr:row>
      <xdr:rowOff>39672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0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49849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82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103777</xdr:rowOff>
    </xdr:from>
    <xdr:to>
      <xdr:col>64</xdr:col>
      <xdr:colOff>152400</xdr:colOff>
      <xdr:row>59</xdr:row>
      <xdr:rowOff>33927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44104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中学校改築事業に係る起債の償還等に伴い上昇した。今後、控えている大規模な事業計画の整理・縮小を図るなど、起債に大きく頼ることのない財政運営に努める。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146050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726651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65617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1458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70149</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153811</xdr:rowOff>
    </xdr:from>
    <xdr:to>
      <xdr:col>72</xdr:col>
      <xdr:colOff>203200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01181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153811</xdr:rowOff>
    </xdr:from>
    <xdr:to>
      <xdr:col>68</xdr:col>
      <xdr:colOff>152400</xdr:colOff>
      <xdr:row>40</xdr:row>
      <xdr:rowOff>167217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103011</xdr:rowOff>
    </xdr:from>
    <xdr:to>
      <xdr:col>68</xdr:col>
      <xdr:colOff>203200</xdr:colOff>
      <xdr:row>41</xdr:row>
      <xdr:rowOff>33161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43338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剰余金を財源とした財政調整基金残高の増により、０．０％になった。今後、控えている大規模な事業計画の整理・縮小を図るなど、起債依存型の事業実施を見直し、類似団体の平均値を超えないようにさせ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68033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4163</xdr:rowOff>
    </xdr:from>
    <xdr:to>
      <xdr:col>64</xdr:col>
      <xdr:colOff>152400</xdr:colOff>
      <xdr:row>15</xdr:row>
      <xdr:rowOff>105763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5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115940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4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12,445
12,408
41.88
7,504,694
6,949,007
540,287
4,268,062
5,847,066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全国平均及び類似団体平均より、人件費に係る経常収支比率は、低くなっている。その主な要因としては、定員管理の徹底による成果が大きく、今後も継続して人件費関係経費全体について、抑制に努める。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24130</xdr:rowOff>
    </xdr:from>
    <xdr:to>
      <xdr:col>24</xdr:col>
      <xdr:colOff>25400</xdr:colOff>
      <xdr:row>35</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248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5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563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54610</xdr:rowOff>
    </xdr:from>
    <xdr:to>
      <xdr:col>11</xdr:col>
      <xdr:colOff>9525</xdr:colOff>
      <xdr:row>35</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5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160020</xdr:rowOff>
    </xdr:from>
    <xdr:to>
      <xdr:col>24</xdr:col>
      <xdr:colOff>76200</xdr:colOff>
      <xdr:row>35</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xdr:rowOff>
    </xdr:from>
    <xdr:to>
      <xdr:col>11</xdr:col>
      <xdr:colOff>60325</xdr:colOff>
      <xdr:row>35</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115587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類似団体平均を上回っている。これは、公営企業債の元利償還金に対する繰出金が増加したためである。今後、公営企業の適正な事業実施による計画的対応による繰出金の単年度負担を抑制する。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124279</xdr:rowOff>
    </xdr:from>
    <xdr:to>
      <xdr:col>82</xdr:col>
      <xdr:colOff>107950</xdr:colOff>
      <xdr:row>18</xdr:row>
      <xdr:rowOff>29029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3892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17</xdr:row>
      <xdr:rowOff>124279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518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37193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19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17</xdr:row>
      <xdr:rowOff>4536</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53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149679</xdr:rowOff>
    </xdr:from>
    <xdr:to>
      <xdr:col>82</xdr:col>
      <xdr:colOff>158750</xdr:colOff>
      <xdr:row>18</xdr:row>
      <xdr:rowOff>79829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121756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3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73479</xdr:rowOff>
    </xdr:from>
    <xdr:to>
      <xdr:col>78</xdr:col>
      <xdr:colOff>120650</xdr:colOff>
      <xdr:row>18</xdr:row>
      <xdr:rowOff>3629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159856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74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65513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扶助費に係る経常収支比率は、類似団体平均を上回っている。要因としては、施設型給付費の増が挙げられる。</a:t>
          </a:r>
          <a:endParaRPr lang="ja-JP" altLang="ja-JP" sz="1400">
            <a:effectLst/>
          </a:endParaRPr>
        </a:p>
        <a:p>
          <a:r>
            <a:rPr kumimoji="1" lang="ja-JP" altLang="ja-JP" sz="1100">
              <a:solidFill>
                <a:schemeClr val="dk1"/>
              </a:solidFill>
              <a:effectLst/>
              <a:latin typeface="+mn-lt"/>
              <a:ea typeface="+mn-ea"/>
              <a:cs typeface="+mn-cs"/>
            </a:rPr>
            <a:t>整理統合や費用対効果などを勘案して単独事業の見直しを行い、上昇に歯止めを掛けるよう努める。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81280</xdr:rowOff>
    </xdr:from>
    <xdr:to>
      <xdr:col>24</xdr:col>
      <xdr:colOff>25400</xdr:colOff>
      <xdr:row>58</xdr:row>
      <xdr:rowOff>149860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25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81280</xdr:rowOff>
    </xdr:from>
    <xdr:to>
      <xdr:col>19</xdr:col>
      <xdr:colOff>187325</xdr:colOff>
      <xdr:row>59</xdr:row>
      <xdr:rowOff>46990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0253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46990</xdr:rowOff>
    </xdr:from>
    <xdr:to>
      <xdr:col>15</xdr:col>
      <xdr:colOff>98425</xdr:colOff>
      <xdr:row>60</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62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xdr:rowOff>
    </xdr:from>
    <xdr:to>
      <xdr:col>11</xdr:col>
      <xdr:colOff>9525</xdr:colOff>
      <xdr:row>60</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99060</xdr:rowOff>
    </xdr:from>
    <xdr:to>
      <xdr:col>24</xdr:col>
      <xdr:colOff>76200</xdr:colOff>
      <xdr:row>59</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71137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30480</xdr:rowOff>
    </xdr:from>
    <xdr:to>
      <xdr:col>20</xdr:col>
      <xdr:colOff>38100</xdr:colOff>
      <xdr:row>58</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116857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167640</xdr:rowOff>
    </xdr:from>
    <xdr:to>
      <xdr:col>15</xdr:col>
      <xdr:colOff>149225</xdr:colOff>
      <xdr:row>59</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類似団体平均を上回っている。これは、公営企業債の元利償還金に対する繰出金が増加したためである。今後、公営企業の適正な事業実施による計画的対応による繰出金の単年度負担を抑制する。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29028</xdr:rowOff>
    </xdr:from>
    <xdr:to>
      <xdr:col>82</xdr:col>
      <xdr:colOff>107950</xdr:colOff>
      <xdr:row>60</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3160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29028</xdr:rowOff>
    </xdr:from>
    <xdr:to>
      <xdr:col>78</xdr:col>
      <xdr:colOff>69850</xdr:colOff>
      <xdr:row>60</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316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45357</xdr:rowOff>
    </xdr:from>
    <xdr:to>
      <xdr:col>73</xdr:col>
      <xdr:colOff>180975</xdr:colOff>
      <xdr:row>60</xdr:row>
      <xdr:rowOff>159657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114499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159657</xdr:rowOff>
    </xdr:from>
    <xdr:to>
      <xdr:col>69</xdr:col>
      <xdr:colOff>92075</xdr:colOff>
      <xdr:row>61</xdr:row>
      <xdr:rowOff>53522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46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149678</xdr:rowOff>
    </xdr:from>
    <xdr:to>
      <xdr:col>78</xdr:col>
      <xdr:colOff>120650</xdr:colOff>
      <xdr:row>60</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64605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166007</xdr:rowOff>
    </xdr:from>
    <xdr:to>
      <xdr:col>74</xdr:col>
      <xdr:colOff>31750</xdr:colOff>
      <xdr:row>60</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80934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108857</xdr:rowOff>
    </xdr:from>
    <xdr:to>
      <xdr:col>69</xdr:col>
      <xdr:colOff>142875</xdr:colOff>
      <xdr:row>61</xdr:row>
      <xdr:rowOff>39007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23784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2722</xdr:rowOff>
    </xdr:from>
    <xdr:to>
      <xdr:col>65</xdr:col>
      <xdr:colOff>53975</xdr:colOff>
      <xdr:row>61</xdr:row>
      <xdr:rowOff>104322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6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89099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類似団体平均より６．</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％上回っている。県営事業負担金及び農業政策による補助金等が多額になっているため、類似団体平均を上回り、かつ上昇している。</a:t>
          </a:r>
          <a:endParaRPr lang="ja-JP" altLang="ja-JP" sz="1400">
            <a:effectLst/>
          </a:endParaRPr>
        </a:p>
        <a:p>
          <a:r>
            <a:rPr kumimoji="1" lang="ja-JP" altLang="ja-JP" sz="1100">
              <a:solidFill>
                <a:schemeClr val="dk1"/>
              </a:solidFill>
              <a:effectLst/>
              <a:latin typeface="+mn-lt"/>
              <a:ea typeface="+mn-ea"/>
              <a:cs typeface="+mn-cs"/>
            </a:rPr>
            <a:t>これまで同様、町単独補助金の見直しを進めるとともに、事務事業の見直し等により補助費等の抑制を図る。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144145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6192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59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69850</xdr:rowOff>
    </xdr:from>
    <xdr:to>
      <xdr:col>78</xdr:col>
      <xdr:colOff>69850</xdr:colOff>
      <xdr:row>38</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5849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41275</xdr:rowOff>
    </xdr:from>
    <xdr:to>
      <xdr:col>73</xdr:col>
      <xdr:colOff>180975</xdr:colOff>
      <xdr:row>38</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556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41275</xdr:rowOff>
    </xdr:from>
    <xdr:to>
      <xdr:col>69</xdr:col>
      <xdr:colOff>92075</xdr:colOff>
      <xdr:row>38</xdr:row>
      <xdr:rowOff>155575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5563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130827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93345</xdr:rowOff>
    </xdr:from>
    <xdr:to>
      <xdr:col>82</xdr:col>
      <xdr:colOff>158750</xdr:colOff>
      <xdr:row>39</xdr:row>
      <xdr:rowOff>23495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65422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58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53340</xdr:rowOff>
    </xdr:from>
    <xdr:to>
      <xdr:col>78</xdr:col>
      <xdr:colOff>120650</xdr:colOff>
      <xdr:row>38</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139717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19050</xdr:rowOff>
    </xdr:from>
    <xdr:to>
      <xdr:col>74</xdr:col>
      <xdr:colOff>31750</xdr:colOff>
      <xdr:row>38</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105427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161925</xdr:rowOff>
    </xdr:from>
    <xdr:to>
      <xdr:col>69</xdr:col>
      <xdr:colOff>142875</xdr:colOff>
      <xdr:row>38</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76852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104775</xdr:rowOff>
    </xdr:from>
    <xdr:to>
      <xdr:col>65</xdr:col>
      <xdr:colOff>53975</xdr:colOff>
      <xdr:row>39</xdr:row>
      <xdr:rowOff>34925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19702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て低い水準を維持してている。これは、平成１９年度より起債発行額を抑え続けてきたためである。Ｒ０２以降は中学校改築事業に係る起債の償還等に伴い上昇している。今後、控えている大規模な事業計画の整理・縮小を図るなど、起債に大きく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52705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28828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8272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3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155575</xdr:rowOff>
    </xdr:from>
    <xdr:to>
      <xdr:col>19</xdr:col>
      <xdr:colOff>187325</xdr:colOff>
      <xdr:row>75</xdr:row>
      <xdr:rowOff>52705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28428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86995</xdr:rowOff>
    </xdr:from>
    <xdr:to>
      <xdr:col>15</xdr:col>
      <xdr:colOff>98425</xdr:colOff>
      <xdr:row>74</xdr:row>
      <xdr:rowOff>155575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27742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76852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46990</xdr:rowOff>
    </xdr:from>
    <xdr:to>
      <xdr:col>11</xdr:col>
      <xdr:colOff>9525</xdr:colOff>
      <xdr:row>74</xdr:row>
      <xdr:rowOff>86995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27342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161307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xdr:rowOff>
    </xdr:from>
    <xdr:to>
      <xdr:col>20</xdr:col>
      <xdr:colOff>38100</xdr:colOff>
      <xdr:row>75</xdr:row>
      <xdr:rowOff>103505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113682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62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104775</xdr:rowOff>
    </xdr:from>
    <xdr:to>
      <xdr:col>15</xdr:col>
      <xdr:colOff>149225</xdr:colOff>
      <xdr:row>75</xdr:row>
      <xdr:rowOff>34925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45102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36195</xdr:rowOff>
    </xdr:from>
    <xdr:to>
      <xdr:col>11</xdr:col>
      <xdr:colOff>60325</xdr:colOff>
      <xdr:row>74</xdr:row>
      <xdr:rowOff>137795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147972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4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167640</xdr:rowOff>
    </xdr:from>
    <xdr:to>
      <xdr:col>6</xdr:col>
      <xdr:colOff>171450</xdr:colOff>
      <xdr:row>74</xdr:row>
      <xdr:rowOff>97790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107967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類似団体平均を上回っている。これは、公営企業債の元利償還金に対する繰出金が増加したためである。今後、公営企業の適正な事業実施による計画的対応による繰出金の単年度負担を抑制する。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90424</xdr:rowOff>
    </xdr:from>
    <xdr:to>
      <xdr:col>82</xdr:col>
      <xdr:colOff>107950</xdr:colOff>
      <xdr:row>79</xdr:row>
      <xdr:rowOff>33274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6352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17272</xdr:rowOff>
    </xdr:from>
    <xdr:to>
      <xdr:col>78</xdr:col>
      <xdr:colOff>69850</xdr:colOff>
      <xdr:row>78</xdr:row>
      <xdr:rowOff>90424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390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99568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3903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99568</xdr:rowOff>
    </xdr:from>
    <xdr:to>
      <xdr:col>69</xdr:col>
      <xdr:colOff>92075</xdr:colOff>
      <xdr:row>79</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72668"/>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153924</xdr:rowOff>
    </xdr:from>
    <xdr:to>
      <xdr:col>82</xdr:col>
      <xdr:colOff>158750</xdr:colOff>
      <xdr:row>79</xdr:row>
      <xdr:rowOff>84074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126001</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39624</xdr:rowOff>
    </xdr:from>
    <xdr:to>
      <xdr:col>78</xdr:col>
      <xdr:colOff>120650</xdr:colOff>
      <xdr:row>78</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126001</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99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137922</xdr:rowOff>
    </xdr:from>
    <xdr:to>
      <xdr:col>74</xdr:col>
      <xdr:colOff>31750</xdr:colOff>
      <xdr:row>78</xdr:row>
      <xdr:rowOff>68072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52849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22195</xdr:rowOff>
    </xdr:from>
    <xdr:to>
      <xdr:col>29</xdr:col>
      <xdr:colOff>127000</xdr:colOff>
      <xdr:row>18</xdr:row>
      <xdr:rowOff>82652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7220"/>
          <a:ext cx="0" cy="1089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72171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0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82652</xdr:rowOff>
    </xdr:from>
    <xdr:to>
      <xdr:col>30</xdr:col>
      <xdr:colOff>25400</xdr:colOff>
      <xdr:row>18</xdr:row>
      <xdr:rowOff>82652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163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108572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22195</xdr:rowOff>
    </xdr:from>
    <xdr:to>
      <xdr:col>30</xdr:col>
      <xdr:colOff>25400</xdr:colOff>
      <xdr:row>12</xdr:row>
      <xdr:rowOff>22195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7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61994</xdr:rowOff>
    </xdr:from>
    <xdr:to>
      <xdr:col>29</xdr:col>
      <xdr:colOff>127000</xdr:colOff>
      <xdr:row>18</xdr:row>
      <xdr:rowOff>96215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5719"/>
          <a:ext cx="647700" cy="34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153717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01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137190</xdr:rowOff>
    </xdr:from>
    <xdr:to>
      <xdr:col>29</xdr:col>
      <xdr:colOff>177800</xdr:colOff>
      <xdr:row>16</xdr:row>
      <xdr:rowOff>67340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56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96215</xdr:rowOff>
    </xdr:from>
    <xdr:to>
      <xdr:col>26</xdr:col>
      <xdr:colOff>50800</xdr:colOff>
      <xdr:row>18</xdr:row>
      <xdr:rowOff>121910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9940"/>
          <a:ext cx="698500" cy="2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167030</xdr:rowOff>
    </xdr:from>
    <xdr:to>
      <xdr:col>26</xdr:col>
      <xdr:colOff>101600</xdr:colOff>
      <xdr:row>16</xdr:row>
      <xdr:rowOff>97180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86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107357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5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121910</xdr:rowOff>
    </xdr:from>
    <xdr:to>
      <xdr:col>22</xdr:col>
      <xdr:colOff>114300</xdr:colOff>
      <xdr:row>18</xdr:row>
      <xdr:rowOff>138499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5635"/>
          <a:ext cx="698500" cy="1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25489</xdr:rowOff>
    </xdr:from>
    <xdr:to>
      <xdr:col>22</xdr:col>
      <xdr:colOff>165100</xdr:colOff>
      <xdr:row>16</xdr:row>
      <xdr:rowOff>127089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16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137266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138499</xdr:rowOff>
    </xdr:from>
    <xdr:to>
      <xdr:col>18</xdr:col>
      <xdr:colOff>177800</xdr:colOff>
      <xdr:row>18</xdr:row>
      <xdr:rowOff>162029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2224"/>
          <a:ext cx="698500" cy="2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77351</xdr:rowOff>
    </xdr:from>
    <xdr:to>
      <xdr:col>19</xdr:col>
      <xdr:colOff>38100</xdr:colOff>
      <xdr:row>17</xdr:row>
      <xdr:rowOff>7501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68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17678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3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95502</xdr:rowOff>
    </xdr:from>
    <xdr:to>
      <xdr:col>15</xdr:col>
      <xdr:colOff>101600</xdr:colOff>
      <xdr:row>17</xdr:row>
      <xdr:rowOff>25652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86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35829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5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11194</xdr:rowOff>
    </xdr:from>
    <xdr:to>
      <xdr:col>29</xdr:col>
      <xdr:colOff>177800</xdr:colOff>
      <xdr:row>18</xdr:row>
      <xdr:rowOff>112794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4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91221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3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45415</xdr:rowOff>
    </xdr:from>
    <xdr:to>
      <xdr:col>26</xdr:col>
      <xdr:colOff>101600</xdr:colOff>
      <xdr:row>18</xdr:row>
      <xdr:rowOff>147015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131792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5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71110</xdr:rowOff>
    </xdr:from>
    <xdr:to>
      <xdr:col>22</xdr:col>
      <xdr:colOff>165100</xdr:colOff>
      <xdr:row>19</xdr:row>
      <xdr:rowOff>1260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157487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87699</xdr:rowOff>
    </xdr:from>
    <xdr:to>
      <xdr:col>19</xdr:col>
      <xdr:colOff>38100</xdr:colOff>
      <xdr:row>19</xdr:row>
      <xdr:rowOff>17849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0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111229</xdr:rowOff>
    </xdr:from>
    <xdr:to>
      <xdr:col>15</xdr:col>
      <xdr:colOff>101600</xdr:colOff>
      <xdr:row>19</xdr:row>
      <xdr:rowOff>41379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44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26156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304317</xdr:rowOff>
    </xdr:from>
    <xdr:to>
      <xdr:col>29</xdr:col>
      <xdr:colOff>127000</xdr:colOff>
      <xdr:row>35</xdr:row>
      <xdr:rowOff>306622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14667"/>
          <a:ext cx="647700" cy="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277419</xdr:rowOff>
    </xdr:from>
    <xdr:to>
      <xdr:col>26</xdr:col>
      <xdr:colOff>50800</xdr:colOff>
      <xdr:row>35</xdr:row>
      <xdr:rowOff>304317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87769"/>
          <a:ext cx="698500" cy="26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302886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7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277419</xdr:rowOff>
    </xdr:from>
    <xdr:to>
      <xdr:col>22</xdr:col>
      <xdr:colOff>114300</xdr:colOff>
      <xdr:row>36</xdr:row>
      <xdr:rowOff>118370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87769"/>
          <a:ext cx="698500" cy="183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118370</xdr:rowOff>
    </xdr:from>
    <xdr:to>
      <xdr:col>18</xdr:col>
      <xdr:colOff>177800</xdr:colOff>
      <xdr:row>37</xdr:row>
      <xdr:rowOff>6776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71620"/>
          <a:ext cx="698500" cy="59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16146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16394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255822</xdr:rowOff>
    </xdr:from>
    <xdr:to>
      <xdr:col>29</xdr:col>
      <xdr:colOff>177800</xdr:colOff>
      <xdr:row>36</xdr:row>
      <xdr:rowOff>14522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66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227899</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3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253517</xdr:rowOff>
    </xdr:from>
    <xdr:to>
      <xdr:col>26</xdr:col>
      <xdr:colOff>101600</xdr:colOff>
      <xdr:row>36</xdr:row>
      <xdr:rowOff>12217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6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339894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950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226619</xdr:rowOff>
    </xdr:from>
    <xdr:to>
      <xdr:col>22</xdr:col>
      <xdr:colOff>165100</xdr:colOff>
      <xdr:row>35</xdr:row>
      <xdr:rowOff>328219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36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312996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92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67570</xdr:rowOff>
    </xdr:from>
    <xdr:to>
      <xdr:col>19</xdr:col>
      <xdr:colOff>38100</xdr:colOff>
      <xdr:row>36</xdr:row>
      <xdr:rowOff>169170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20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153947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0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127426</xdr:rowOff>
    </xdr:from>
    <xdr:to>
      <xdr:col>15</xdr:col>
      <xdr:colOff>101600</xdr:colOff>
      <xdr:row>37</xdr:row>
      <xdr:rowOff>57576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80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42353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12,445
12,408
41.88
7,504,694
6,949,007
540,287
4,268,062
5,847,066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5702</xdr:rowOff>
    </xdr:from>
    <xdr:to>
      <xdr:col>24</xdr:col>
      <xdr:colOff>63500</xdr:colOff>
      <xdr:row>38</xdr:row>
      <xdr:rowOff>44526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20802"/>
          <a:ext cx="8382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70972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8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44526</xdr:rowOff>
    </xdr:from>
    <xdr:to>
      <xdr:col>19</xdr:col>
      <xdr:colOff>177800</xdr:colOff>
      <xdr:row>38</xdr:row>
      <xdr:rowOff>71755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59626"/>
          <a:ext cx="889000" cy="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12539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67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71755</xdr:rowOff>
    </xdr:from>
    <xdr:to>
      <xdr:col>15</xdr:col>
      <xdr:colOff>50800</xdr:colOff>
      <xdr:row>38</xdr:row>
      <xdr:rowOff>85065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86855"/>
          <a:ext cx="889000" cy="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53776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85065</xdr:rowOff>
    </xdr:from>
    <xdr:to>
      <xdr:col>10</xdr:col>
      <xdr:colOff>114300</xdr:colOff>
      <xdr:row>38</xdr:row>
      <xdr:rowOff>110007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00165"/>
          <a:ext cx="889000" cy="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122597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128262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126352</xdr:rowOff>
    </xdr:from>
    <xdr:to>
      <xdr:col>24</xdr:col>
      <xdr:colOff>114300</xdr:colOff>
      <xdr:row>38</xdr:row>
      <xdr:rowOff>56502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7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41279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165176</xdr:rowOff>
    </xdr:from>
    <xdr:to>
      <xdr:col>20</xdr:col>
      <xdr:colOff>38100</xdr:colOff>
      <xdr:row>38</xdr:row>
      <xdr:rowOff>95326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86453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20955</xdr:rowOff>
    </xdr:from>
    <xdr:to>
      <xdr:col>15</xdr:col>
      <xdr:colOff>101600</xdr:colOff>
      <xdr:row>38</xdr:row>
      <xdr:rowOff>122555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113682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2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34265</xdr:rowOff>
    </xdr:from>
    <xdr:to>
      <xdr:col>10</xdr:col>
      <xdr:colOff>165100</xdr:colOff>
      <xdr:row>38</xdr:row>
      <xdr:rowOff>135865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126992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59207</xdr:rowOff>
    </xdr:from>
    <xdr:to>
      <xdr:col>6</xdr:col>
      <xdr:colOff>38100</xdr:colOff>
      <xdr:row>38</xdr:row>
      <xdr:rowOff>160807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7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151934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6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65401</xdr:rowOff>
    </xdr:from>
    <xdr:to>
      <xdr:col>24</xdr:col>
      <xdr:colOff>63500</xdr:colOff>
      <xdr:row>58</xdr:row>
      <xdr:rowOff>75660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09501"/>
          <a:ext cx="838200" cy="1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65401</xdr:rowOff>
    </xdr:from>
    <xdr:to>
      <xdr:col>19</xdr:col>
      <xdr:colOff>177800</xdr:colOff>
      <xdr:row>58</xdr:row>
      <xdr:rowOff>79163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09501"/>
          <a:ext cx="889000" cy="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4899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0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79163</xdr:rowOff>
    </xdr:from>
    <xdr:to>
      <xdr:col>15</xdr:col>
      <xdr:colOff>50800</xdr:colOff>
      <xdr:row>58</xdr:row>
      <xdr:rowOff>100190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3263"/>
          <a:ext cx="889000" cy="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100190</xdr:rowOff>
    </xdr:from>
    <xdr:to>
      <xdr:col>10</xdr:col>
      <xdr:colOff>114300</xdr:colOff>
      <xdr:row>58</xdr:row>
      <xdr:rowOff>113118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4290"/>
          <a:ext cx="889000" cy="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60875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66870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6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24860</xdr:rowOff>
    </xdr:from>
    <xdr:to>
      <xdr:col>24</xdr:col>
      <xdr:colOff>114300</xdr:colOff>
      <xdr:row>58</xdr:row>
      <xdr:rowOff>126460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6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111237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8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14601</xdr:rowOff>
    </xdr:from>
    <xdr:to>
      <xdr:col>20</xdr:col>
      <xdr:colOff>38100</xdr:colOff>
      <xdr:row>58</xdr:row>
      <xdr:rowOff>116201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5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107328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5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28363</xdr:rowOff>
    </xdr:from>
    <xdr:to>
      <xdr:col>15</xdr:col>
      <xdr:colOff>101600</xdr:colOff>
      <xdr:row>58</xdr:row>
      <xdr:rowOff>129963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121090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6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49390</xdr:rowOff>
    </xdr:from>
    <xdr:to>
      <xdr:col>10</xdr:col>
      <xdr:colOff>165100</xdr:colOff>
      <xdr:row>58</xdr:row>
      <xdr:rowOff>150990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142117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8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62318</xdr:rowOff>
    </xdr:from>
    <xdr:to>
      <xdr:col>6</xdr:col>
      <xdr:colOff>38100</xdr:colOff>
      <xdr:row>58</xdr:row>
      <xdr:rowOff>163918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155045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9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84837</xdr:rowOff>
    </xdr:from>
    <xdr:to>
      <xdr:col>24</xdr:col>
      <xdr:colOff>63500</xdr:colOff>
      <xdr:row>78</xdr:row>
      <xdr:rowOff>33782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86487"/>
          <a:ext cx="838200" cy="12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32334</xdr:rowOff>
    </xdr:from>
    <xdr:to>
      <xdr:col>19</xdr:col>
      <xdr:colOff>177800</xdr:colOff>
      <xdr:row>78</xdr:row>
      <xdr:rowOff>33782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05434"/>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32334</xdr:rowOff>
    </xdr:from>
    <xdr:to>
      <xdr:col>15</xdr:col>
      <xdr:colOff>50800</xdr:colOff>
      <xdr:row>78</xdr:row>
      <xdr:rowOff>47879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0543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29857</xdr:rowOff>
    </xdr:from>
    <xdr:to>
      <xdr:col>10</xdr:col>
      <xdr:colOff>114300</xdr:colOff>
      <xdr:row>78</xdr:row>
      <xdr:rowOff>47879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02957"/>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34037</xdr:rowOff>
    </xdr:from>
    <xdr:to>
      <xdr:col>24</xdr:col>
      <xdr:colOff>114300</xdr:colOff>
      <xdr:row>77</xdr:row>
      <xdr:rowOff>135637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3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12464</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1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154432</xdr:rowOff>
    </xdr:from>
    <xdr:to>
      <xdr:col>20</xdr:col>
      <xdr:colOff>38100</xdr:colOff>
      <xdr:row>78</xdr:row>
      <xdr:rowOff>84582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75709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4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152984</xdr:rowOff>
    </xdr:from>
    <xdr:to>
      <xdr:col>15</xdr:col>
      <xdr:colOff>101600</xdr:colOff>
      <xdr:row>78</xdr:row>
      <xdr:rowOff>83134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74261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4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168529</xdr:rowOff>
    </xdr:from>
    <xdr:to>
      <xdr:col>10</xdr:col>
      <xdr:colOff>165100</xdr:colOff>
      <xdr:row>78</xdr:row>
      <xdr:rowOff>98679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89806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6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150507</xdr:rowOff>
    </xdr:from>
    <xdr:to>
      <xdr:col>6</xdr:col>
      <xdr:colOff>38100</xdr:colOff>
      <xdr:row>78</xdr:row>
      <xdr:rowOff>80657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71784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4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54868</xdr:rowOff>
    </xdr:from>
    <xdr:to>
      <xdr:col>24</xdr:col>
      <xdr:colOff>63500</xdr:colOff>
      <xdr:row>95</xdr:row>
      <xdr:rowOff>108272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42618"/>
          <a:ext cx="838200" cy="5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135247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80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121010</xdr:rowOff>
    </xdr:from>
    <xdr:to>
      <xdr:col>19</xdr:col>
      <xdr:colOff>177800</xdr:colOff>
      <xdr:row>95</xdr:row>
      <xdr:rowOff>54868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37310"/>
          <a:ext cx="889000" cy="10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121010</xdr:rowOff>
    </xdr:from>
    <xdr:to>
      <xdr:col>15</xdr:col>
      <xdr:colOff>50800</xdr:colOff>
      <xdr:row>96</xdr:row>
      <xdr:rowOff>35274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37310"/>
          <a:ext cx="889000" cy="25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35274</xdr:rowOff>
    </xdr:from>
    <xdr:to>
      <xdr:col>10</xdr:col>
      <xdr:colOff>114300</xdr:colOff>
      <xdr:row>96</xdr:row>
      <xdr:rowOff>59124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94474"/>
          <a:ext cx="889000" cy="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98351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57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57472</xdr:rowOff>
    </xdr:from>
    <xdr:to>
      <xdr:col>24</xdr:col>
      <xdr:colOff>114300</xdr:colOff>
      <xdr:row>95</xdr:row>
      <xdr:rowOff>159072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4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35899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4068</xdr:rowOff>
    </xdr:from>
    <xdr:to>
      <xdr:col>20</xdr:col>
      <xdr:colOff>38100</xdr:colOff>
      <xdr:row>95</xdr:row>
      <xdr:rowOff>105668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9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122195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6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70210</xdr:rowOff>
    </xdr:from>
    <xdr:to>
      <xdr:col>15</xdr:col>
      <xdr:colOff>101600</xdr:colOff>
      <xdr:row>95</xdr:row>
      <xdr:rowOff>360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16887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61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155924</xdr:rowOff>
    </xdr:from>
    <xdr:to>
      <xdr:col>10</xdr:col>
      <xdr:colOff>165100</xdr:colOff>
      <xdr:row>96</xdr:row>
      <xdr:rowOff>86074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4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102601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2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8324</xdr:rowOff>
    </xdr:from>
    <xdr:to>
      <xdr:col>6</xdr:col>
      <xdr:colOff>38100</xdr:colOff>
      <xdr:row>96</xdr:row>
      <xdr:rowOff>109924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6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126451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4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25636</xdr:rowOff>
    </xdr:from>
    <xdr:to>
      <xdr:col>55</xdr:col>
      <xdr:colOff>0</xdr:colOff>
      <xdr:row>36</xdr:row>
      <xdr:rowOff>44606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97836"/>
          <a:ext cx="838200" cy="1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44606</xdr:rowOff>
    </xdr:from>
    <xdr:to>
      <xdr:col>50</xdr:col>
      <xdr:colOff>114300</xdr:colOff>
      <xdr:row>36</xdr:row>
      <xdr:rowOff>122384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16806"/>
          <a:ext cx="889000" cy="7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60978</xdr:rowOff>
    </xdr:from>
    <xdr:to>
      <xdr:col>45</xdr:col>
      <xdr:colOff>177800</xdr:colOff>
      <xdr:row>36</xdr:row>
      <xdr:rowOff>122384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90278"/>
          <a:ext cx="889000" cy="40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60978</xdr:rowOff>
    </xdr:from>
    <xdr:to>
      <xdr:col>41</xdr:col>
      <xdr:colOff>50800</xdr:colOff>
      <xdr:row>37</xdr:row>
      <xdr:rowOff>51358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90278"/>
          <a:ext cx="889000" cy="504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141716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7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146286</xdr:rowOff>
    </xdr:from>
    <xdr:to>
      <xdr:col>55</xdr:col>
      <xdr:colOff>50800</xdr:colOff>
      <xdr:row>36</xdr:row>
      <xdr:rowOff>76436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4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124713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2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165256</xdr:rowOff>
    </xdr:from>
    <xdr:to>
      <xdr:col>50</xdr:col>
      <xdr:colOff>165100</xdr:colOff>
      <xdr:row>36</xdr:row>
      <xdr:rowOff>95406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6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86533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5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71584</xdr:rowOff>
    </xdr:from>
    <xdr:to>
      <xdr:col>46</xdr:col>
      <xdr:colOff>38100</xdr:colOff>
      <xdr:row>37</xdr:row>
      <xdr:rowOff>1734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4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164311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10178</xdr:rowOff>
    </xdr:from>
    <xdr:to>
      <xdr:col>41</xdr:col>
      <xdr:colOff>101600</xdr:colOff>
      <xdr:row>34</xdr:row>
      <xdr:rowOff>111778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3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102905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3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558</xdr:rowOff>
    </xdr:from>
    <xdr:to>
      <xdr:col>36</xdr:col>
      <xdr:colOff>165100</xdr:colOff>
      <xdr:row>37</xdr:row>
      <xdr:rowOff>102158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4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93285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3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69314</xdr:rowOff>
    </xdr:from>
    <xdr:to>
      <xdr:col>55</xdr:col>
      <xdr:colOff>0</xdr:colOff>
      <xdr:row>58</xdr:row>
      <xdr:rowOff>91466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13414"/>
          <a:ext cx="8382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5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91466</xdr:rowOff>
    </xdr:from>
    <xdr:to>
      <xdr:col>50</xdr:col>
      <xdr:colOff>114300</xdr:colOff>
      <xdr:row>58</xdr:row>
      <xdr:rowOff>107437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35566"/>
          <a:ext cx="8890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153134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108008</xdr:rowOff>
    </xdr:from>
    <xdr:to>
      <xdr:col>45</xdr:col>
      <xdr:colOff>177800</xdr:colOff>
      <xdr:row>58</xdr:row>
      <xdr:rowOff>107437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80658"/>
          <a:ext cx="889000" cy="17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26345</xdr:rowOff>
    </xdr:from>
    <xdr:to>
      <xdr:col>41</xdr:col>
      <xdr:colOff>50800</xdr:colOff>
      <xdr:row>57</xdr:row>
      <xdr:rowOff>108008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456095"/>
          <a:ext cx="889000" cy="42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167777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4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150187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18514</xdr:rowOff>
    </xdr:from>
    <xdr:to>
      <xdr:col>55</xdr:col>
      <xdr:colOff>50800</xdr:colOff>
      <xdr:row>58</xdr:row>
      <xdr:rowOff>120114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6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104891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7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40666</xdr:rowOff>
    </xdr:from>
    <xdr:to>
      <xdr:col>50</xdr:col>
      <xdr:colOff>165100</xdr:colOff>
      <xdr:row>58</xdr:row>
      <xdr:rowOff>142266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133393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56637</xdr:rowOff>
    </xdr:from>
    <xdr:to>
      <xdr:col>46</xdr:col>
      <xdr:colOff>38100</xdr:colOff>
      <xdr:row>58</xdr:row>
      <xdr:rowOff>158237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0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149364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9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57208</xdr:rowOff>
    </xdr:from>
    <xdr:to>
      <xdr:col>41</xdr:col>
      <xdr:colOff>101600</xdr:colOff>
      <xdr:row>57</xdr:row>
      <xdr:rowOff>158808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149935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146995</xdr:rowOff>
    </xdr:from>
    <xdr:to>
      <xdr:col>36</xdr:col>
      <xdr:colOff>165100</xdr:colOff>
      <xdr:row>55</xdr:row>
      <xdr:rowOff>77145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4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93672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18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677</xdr:rowOff>
    </xdr:from>
    <xdr:to>
      <xdr:col>55</xdr:col>
      <xdr:colOff>0</xdr:colOff>
      <xdr:row>78</xdr:row>
      <xdr:rowOff>16131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73777"/>
          <a:ext cx="8382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2935</xdr:rowOff>
    </xdr:from>
    <xdr:to>
      <xdr:col>50</xdr:col>
      <xdr:colOff>114300</xdr:colOff>
      <xdr:row>78</xdr:row>
      <xdr:rowOff>16131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76035"/>
          <a:ext cx="889000" cy="1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151988</xdr:rowOff>
    </xdr:from>
    <xdr:to>
      <xdr:col>45</xdr:col>
      <xdr:colOff>177800</xdr:colOff>
      <xdr:row>78</xdr:row>
      <xdr:rowOff>2935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182188"/>
          <a:ext cx="889000" cy="19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151988</xdr:rowOff>
    </xdr:from>
    <xdr:to>
      <xdr:col>41</xdr:col>
      <xdr:colOff>50800</xdr:colOff>
      <xdr:row>78</xdr:row>
      <xdr:rowOff>14610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182188"/>
          <a:ext cx="889000" cy="20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88422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121327</xdr:rowOff>
    </xdr:from>
    <xdr:to>
      <xdr:col>55</xdr:col>
      <xdr:colOff>50800</xdr:colOff>
      <xdr:row>78</xdr:row>
      <xdr:rowOff>51477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2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36254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3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136781</xdr:rowOff>
    </xdr:from>
    <xdr:to>
      <xdr:col>50</xdr:col>
      <xdr:colOff>165100</xdr:colOff>
      <xdr:row>78</xdr:row>
      <xdr:rowOff>66931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58058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43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123585</xdr:rowOff>
    </xdr:from>
    <xdr:to>
      <xdr:col>46</xdr:col>
      <xdr:colOff>38100</xdr:colOff>
      <xdr:row>78</xdr:row>
      <xdr:rowOff>53735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44862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4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101188</xdr:rowOff>
    </xdr:from>
    <xdr:to>
      <xdr:col>41</xdr:col>
      <xdr:colOff>101600</xdr:colOff>
      <xdr:row>77</xdr:row>
      <xdr:rowOff>31338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47865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90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135260</xdr:rowOff>
    </xdr:from>
    <xdr:to>
      <xdr:col>36</xdr:col>
      <xdr:colOff>165100</xdr:colOff>
      <xdr:row>78</xdr:row>
      <xdr:rowOff>65410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56537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4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33359</xdr:rowOff>
    </xdr:from>
    <xdr:to>
      <xdr:col>55</xdr:col>
      <xdr:colOff>0</xdr:colOff>
      <xdr:row>98</xdr:row>
      <xdr:rowOff>40867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35459"/>
          <a:ext cx="838200" cy="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104357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92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33359</xdr:rowOff>
    </xdr:from>
    <xdr:to>
      <xdr:col>50</xdr:col>
      <xdr:colOff>114300</xdr:colOff>
      <xdr:row>98</xdr:row>
      <xdr:rowOff>54981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35459"/>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70014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165491</xdr:rowOff>
    </xdr:from>
    <xdr:to>
      <xdr:col>45</xdr:col>
      <xdr:colOff>177800</xdr:colOff>
      <xdr:row>98</xdr:row>
      <xdr:rowOff>54981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796141"/>
          <a:ext cx="889000" cy="6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82800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164100</xdr:rowOff>
    </xdr:from>
    <xdr:to>
      <xdr:col>41</xdr:col>
      <xdr:colOff>50800</xdr:colOff>
      <xdr:row>97</xdr:row>
      <xdr:rowOff>165491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108950"/>
          <a:ext cx="889000" cy="68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24589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65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161517</xdr:rowOff>
    </xdr:from>
    <xdr:to>
      <xdr:col>55</xdr:col>
      <xdr:colOff>50800</xdr:colOff>
      <xdr:row>98</xdr:row>
      <xdr:rowOff>91667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9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76444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154009</xdr:rowOff>
    </xdr:from>
    <xdr:to>
      <xdr:col>50</xdr:col>
      <xdr:colOff>165100</xdr:colOff>
      <xdr:row>98</xdr:row>
      <xdr:rowOff>84159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75286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7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4181</xdr:rowOff>
    </xdr:from>
    <xdr:to>
      <xdr:col>46</xdr:col>
      <xdr:colOff>38100</xdr:colOff>
      <xdr:row>98</xdr:row>
      <xdr:rowOff>105781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96908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114691</xdr:rowOff>
    </xdr:from>
    <xdr:to>
      <xdr:col>41</xdr:col>
      <xdr:colOff>101600</xdr:colOff>
      <xdr:row>98</xdr:row>
      <xdr:rowOff>44841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4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35968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3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113300</xdr:rowOff>
    </xdr:from>
    <xdr:to>
      <xdr:col>36</xdr:col>
      <xdr:colOff>165100</xdr:colOff>
      <xdr:row>94</xdr:row>
      <xdr:rowOff>43450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05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59977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583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77053</xdr:rowOff>
    </xdr:from>
    <xdr:to>
      <xdr:col>85</xdr:col>
      <xdr:colOff>127000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63603"/>
          <a:ext cx="8382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77053</xdr:rowOff>
    </xdr:from>
    <xdr:to>
      <xdr:col>81</xdr:col>
      <xdr:colOff>50800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63603"/>
          <a:ext cx="889000" cy="2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26253</xdr:rowOff>
    </xdr:from>
    <xdr:to>
      <xdr:col>81</xdr:col>
      <xdr:colOff>101600</xdr:colOff>
      <xdr:row>39</xdr:row>
      <xdr:rowOff>127853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1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118980</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80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85587</xdr:rowOff>
    </xdr:from>
    <xdr:to>
      <xdr:col>85</xdr:col>
      <xdr:colOff>127000</xdr:colOff>
      <xdr:row>78</xdr:row>
      <xdr:rowOff>95155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458687"/>
          <a:ext cx="8382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5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85587</xdr:rowOff>
    </xdr:from>
    <xdr:to>
      <xdr:col>81</xdr:col>
      <xdr:colOff>50800</xdr:colOff>
      <xdr:row>78</xdr:row>
      <xdr:rowOff>112703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458687"/>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91486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112703</xdr:rowOff>
    </xdr:from>
    <xdr:to>
      <xdr:col>76</xdr:col>
      <xdr:colOff>114300</xdr:colOff>
      <xdr:row>79</xdr:row>
      <xdr:rowOff>24115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485803"/>
          <a:ext cx="889000" cy="8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102350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24115</xdr:rowOff>
    </xdr:from>
    <xdr:to>
      <xdr:col>71</xdr:col>
      <xdr:colOff>177800</xdr:colOff>
      <xdr:row>79</xdr:row>
      <xdr:rowOff>61813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568665"/>
          <a:ext cx="889000" cy="3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130239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72088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44355</xdr:rowOff>
    </xdr:from>
    <xdr:to>
      <xdr:col>85</xdr:col>
      <xdr:colOff>177800</xdr:colOff>
      <xdr:row>78</xdr:row>
      <xdr:rowOff>145955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4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22782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39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34787</xdr:rowOff>
    </xdr:from>
    <xdr:to>
      <xdr:col>81</xdr:col>
      <xdr:colOff>101600</xdr:colOff>
      <xdr:row>78</xdr:row>
      <xdr:rowOff>136387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4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127514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50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61903</xdr:rowOff>
    </xdr:from>
    <xdr:to>
      <xdr:col>76</xdr:col>
      <xdr:colOff>165100</xdr:colOff>
      <xdr:row>78</xdr:row>
      <xdr:rowOff>163503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4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154630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52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144765</xdr:rowOff>
    </xdr:from>
    <xdr:to>
      <xdr:col>72</xdr:col>
      <xdr:colOff>38100</xdr:colOff>
      <xdr:row>79</xdr:row>
      <xdr:rowOff>74915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5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66042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61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11013</xdr:rowOff>
    </xdr:from>
    <xdr:to>
      <xdr:col>67</xdr:col>
      <xdr:colOff>101600</xdr:colOff>
      <xdr:row>79</xdr:row>
      <xdr:rowOff>112613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5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103740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64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76784</xdr:rowOff>
    </xdr:from>
    <xdr:to>
      <xdr:col>85</xdr:col>
      <xdr:colOff>127000</xdr:colOff>
      <xdr:row>98</xdr:row>
      <xdr:rowOff>105528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78884"/>
          <a:ext cx="838200" cy="2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42780</xdr:rowOff>
    </xdr:from>
    <xdr:to>
      <xdr:col>81</xdr:col>
      <xdr:colOff>50800</xdr:colOff>
      <xdr:row>98</xdr:row>
      <xdr:rowOff>76784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44880"/>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42780</xdr:rowOff>
    </xdr:from>
    <xdr:to>
      <xdr:col>76</xdr:col>
      <xdr:colOff>114300</xdr:colOff>
      <xdr:row>98</xdr:row>
      <xdr:rowOff>55232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44880"/>
          <a:ext cx="889000" cy="1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55232</xdr:rowOff>
    </xdr:from>
    <xdr:to>
      <xdr:col>71</xdr:col>
      <xdr:colOff>177800</xdr:colOff>
      <xdr:row>98</xdr:row>
      <xdr:rowOff>71827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57332"/>
          <a:ext cx="889000" cy="1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103359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54728</xdr:rowOff>
    </xdr:from>
    <xdr:to>
      <xdr:col>85</xdr:col>
      <xdr:colOff>177800</xdr:colOff>
      <xdr:row>98</xdr:row>
      <xdr:rowOff>156328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141105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25984</xdr:rowOff>
    </xdr:from>
    <xdr:to>
      <xdr:col>81</xdr:col>
      <xdr:colOff>101600</xdr:colOff>
      <xdr:row>98</xdr:row>
      <xdr:rowOff>127584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2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118711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2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163430</xdr:rowOff>
    </xdr:from>
    <xdr:to>
      <xdr:col>76</xdr:col>
      <xdr:colOff>165100</xdr:colOff>
      <xdr:row>98</xdr:row>
      <xdr:rowOff>93580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84707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8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4432</xdr:rowOff>
    </xdr:from>
    <xdr:to>
      <xdr:col>72</xdr:col>
      <xdr:colOff>38100</xdr:colOff>
      <xdr:row>98</xdr:row>
      <xdr:rowOff>106032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122559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21027</xdr:rowOff>
    </xdr:from>
    <xdr:to>
      <xdr:col>67</xdr:col>
      <xdr:colOff>101600</xdr:colOff>
      <xdr:row>98</xdr:row>
      <xdr:rowOff>122627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2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113754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1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164622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6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125572</xdr:rowOff>
    </xdr:from>
    <xdr:to>
      <xdr:col>116</xdr:col>
      <xdr:colOff>63500</xdr:colOff>
      <xdr:row>58</xdr:row>
      <xdr:rowOff>127173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69672"/>
          <a:ext cx="8382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135003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736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123332</xdr:rowOff>
    </xdr:from>
    <xdr:to>
      <xdr:col>111</xdr:col>
      <xdr:colOff>177800</xdr:colOff>
      <xdr:row>58</xdr:row>
      <xdr:rowOff>125572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067432"/>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76542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121869</xdr:rowOff>
    </xdr:from>
    <xdr:to>
      <xdr:col>107</xdr:col>
      <xdr:colOff>50800</xdr:colOff>
      <xdr:row>58</xdr:row>
      <xdr:rowOff>123332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065969"/>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97573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115697</xdr:rowOff>
    </xdr:from>
    <xdr:to>
      <xdr:col>102</xdr:col>
      <xdr:colOff>114300</xdr:colOff>
      <xdr:row>58</xdr:row>
      <xdr:rowOff>121869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5979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76373</xdr:rowOff>
    </xdr:from>
    <xdr:to>
      <xdr:col>116</xdr:col>
      <xdr:colOff>114300</xdr:colOff>
      <xdr:row>59</xdr:row>
      <xdr:rowOff>6523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162750</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35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74772</xdr:rowOff>
    </xdr:from>
    <xdr:to>
      <xdr:col>112</xdr:col>
      <xdr:colOff>38100</xdr:colOff>
      <xdr:row>59</xdr:row>
      <xdr:rowOff>4922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167499</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1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72532</xdr:rowOff>
    </xdr:from>
    <xdr:to>
      <xdr:col>107</xdr:col>
      <xdr:colOff>101600</xdr:colOff>
      <xdr:row>59</xdr:row>
      <xdr:rowOff>2682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165259</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0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71069</xdr:rowOff>
    </xdr:from>
    <xdr:to>
      <xdr:col>102</xdr:col>
      <xdr:colOff>165100</xdr:colOff>
      <xdr:row>59</xdr:row>
      <xdr:rowOff>1219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163796</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07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64897</xdr:rowOff>
    </xdr:from>
    <xdr:to>
      <xdr:col>98</xdr:col>
      <xdr:colOff>38100</xdr:colOff>
      <xdr:row>58</xdr:row>
      <xdr:rowOff>166497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157624</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01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143032</xdr:rowOff>
    </xdr:from>
    <xdr:to>
      <xdr:col>116</xdr:col>
      <xdr:colOff>63500</xdr:colOff>
      <xdr:row>76</xdr:row>
      <xdr:rowOff>149383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173232"/>
          <a:ext cx="838200" cy="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110879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6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143032</xdr:rowOff>
    </xdr:from>
    <xdr:to>
      <xdr:col>111</xdr:col>
      <xdr:colOff>177800</xdr:colOff>
      <xdr:row>77</xdr:row>
      <xdr:rowOff>38970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73232"/>
          <a:ext cx="889000" cy="6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22286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38970</xdr:rowOff>
    </xdr:from>
    <xdr:to>
      <xdr:col>107</xdr:col>
      <xdr:colOff>50800</xdr:colOff>
      <xdr:row>77</xdr:row>
      <xdr:rowOff>52081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40620"/>
          <a:ext cx="889000" cy="1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52081</xdr:rowOff>
    </xdr:from>
    <xdr:to>
      <xdr:col>102</xdr:col>
      <xdr:colOff>114300</xdr:colOff>
      <xdr:row>77</xdr:row>
      <xdr:rowOff>122391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53731"/>
          <a:ext cx="889000" cy="7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15705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5042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98583</xdr:rowOff>
    </xdr:from>
    <xdr:to>
      <xdr:col>116</xdr:col>
      <xdr:colOff>114300</xdr:colOff>
      <xdr:row>77</xdr:row>
      <xdr:rowOff>28733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77010</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0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92232</xdr:rowOff>
    </xdr:from>
    <xdr:to>
      <xdr:col>112</xdr:col>
      <xdr:colOff>38100</xdr:colOff>
      <xdr:row>77</xdr:row>
      <xdr:rowOff>22382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2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13509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1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159620</xdr:rowOff>
    </xdr:from>
    <xdr:to>
      <xdr:col>107</xdr:col>
      <xdr:colOff>101600</xdr:colOff>
      <xdr:row>77</xdr:row>
      <xdr:rowOff>89770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80897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1281</xdr:rowOff>
    </xdr:from>
    <xdr:to>
      <xdr:col>102</xdr:col>
      <xdr:colOff>165100</xdr:colOff>
      <xdr:row>77</xdr:row>
      <xdr:rowOff>102881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0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94008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9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71591</xdr:rowOff>
    </xdr:from>
    <xdr:to>
      <xdr:col>98</xdr:col>
      <xdr:colOff>38100</xdr:colOff>
      <xdr:row>78</xdr:row>
      <xdr:rowOff>1741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164318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6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維持補修費については、定員管理の徹底、需用費等の徹底的な節減及び委託事業の適正化、維持補修の抑制により類似団体平均を大きく下回っている。引き続き、定員管理・給与の適正化、事務事業の見直しより、各種経費の抑制を図る。</a:t>
          </a:r>
          <a:endParaRPr lang="ja-JP" altLang="ja-JP" sz="1400">
            <a:effectLst/>
          </a:endParaRPr>
        </a:p>
        <a:p>
          <a:r>
            <a:rPr kumimoji="1" lang="ja-JP" altLang="ja-JP" sz="1100">
              <a:solidFill>
                <a:schemeClr val="dk1"/>
              </a:solidFill>
              <a:effectLst/>
              <a:latin typeface="+mn-lt"/>
              <a:ea typeface="+mn-ea"/>
              <a:cs typeface="+mn-cs"/>
            </a:rPr>
            <a:t>上記に対して、普通建設事業費については、板柳中学校改築工事が完了し、普通建設事業費として支出される事業費は総じて急激に下がった。　更なる整理統合や費用対効果などを勘案して単独事業の見直しを行い、上昇に歯止めを掛けるよう努める。</a:t>
          </a:r>
          <a:endParaRPr lang="ja-JP" altLang="ja-JP" sz="1400">
            <a:effectLst/>
          </a:endParaRPr>
        </a:p>
        <a:p>
          <a:r>
            <a:rPr kumimoji="1" lang="ja-JP" altLang="ja-JP" sz="1100">
              <a:solidFill>
                <a:schemeClr val="dk1"/>
              </a:solidFill>
              <a:effectLst/>
              <a:latin typeface="+mn-lt"/>
              <a:ea typeface="+mn-ea"/>
              <a:cs typeface="+mn-cs"/>
            </a:rPr>
            <a:t>公債費については、平成１９年度より起債発行額を抑え続けてきたため、類似団体平均を大きく下回っているが、Ｒ０２から中学校改築事業に係る起債の償還等に伴い上昇傾向にある。今後、控えている大規模な事業計画の整理・縮小を図るなど、起債に大きく頼ることのない財政運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12,445
12,408
41.88
7,504,694
6,949,007
540,287
4,268,062
5,847,066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59309</xdr:rowOff>
    </xdr:from>
    <xdr:to>
      <xdr:col>24</xdr:col>
      <xdr:colOff>63500</xdr:colOff>
      <xdr:row>37</xdr:row>
      <xdr:rowOff>87884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31509"/>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87884</xdr:rowOff>
    </xdr:from>
    <xdr:to>
      <xdr:col>19</xdr:col>
      <xdr:colOff>177800</xdr:colOff>
      <xdr:row>37</xdr:row>
      <xdr:rowOff>116840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153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116840</xdr:rowOff>
    </xdr:from>
    <xdr:to>
      <xdr:col>15</xdr:col>
      <xdr:colOff>50800</xdr:colOff>
      <xdr:row>37</xdr:row>
      <xdr:rowOff>158369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60490"/>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74058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64643</xdr:rowOff>
    </xdr:from>
    <xdr:to>
      <xdr:col>10</xdr:col>
      <xdr:colOff>114300</xdr:colOff>
      <xdr:row>37</xdr:row>
      <xdr:rowOff>158369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08293"/>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71391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8509</xdr:rowOff>
    </xdr:from>
    <xdr:to>
      <xdr:col>24</xdr:col>
      <xdr:colOff>114300</xdr:colOff>
      <xdr:row>36</xdr:row>
      <xdr:rowOff>110109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158386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37084</xdr:rowOff>
    </xdr:from>
    <xdr:to>
      <xdr:col>20</xdr:col>
      <xdr:colOff>38100</xdr:colOff>
      <xdr:row>37</xdr:row>
      <xdr:rowOff>138684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129811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66040</xdr:rowOff>
    </xdr:from>
    <xdr:to>
      <xdr:col>15</xdr:col>
      <xdr:colOff>101600</xdr:colOff>
      <xdr:row>37</xdr:row>
      <xdr:rowOff>167640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158767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107569</xdr:rowOff>
    </xdr:from>
    <xdr:to>
      <xdr:col>10</xdr:col>
      <xdr:colOff>165100</xdr:colOff>
      <xdr:row>38</xdr:row>
      <xdr:rowOff>37719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28846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13843</xdr:rowOff>
    </xdr:from>
    <xdr:to>
      <xdr:col>6</xdr:col>
      <xdr:colOff>38100</xdr:colOff>
      <xdr:row>37</xdr:row>
      <xdr:rowOff>115443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106570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110867</xdr:rowOff>
    </xdr:from>
    <xdr:to>
      <xdr:col>24</xdr:col>
      <xdr:colOff>63500</xdr:colOff>
      <xdr:row>58</xdr:row>
      <xdr:rowOff>128360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54967"/>
          <a:ext cx="838200" cy="1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113602</xdr:rowOff>
    </xdr:from>
    <xdr:to>
      <xdr:col>19</xdr:col>
      <xdr:colOff>177800</xdr:colOff>
      <xdr:row>58</xdr:row>
      <xdr:rowOff>128360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57702"/>
          <a:ext cx="889000" cy="1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137470</xdr:rowOff>
    </xdr:from>
    <xdr:to>
      <xdr:col>15</xdr:col>
      <xdr:colOff>50800</xdr:colOff>
      <xdr:row>58</xdr:row>
      <xdr:rowOff>113602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10120"/>
          <a:ext cx="889000" cy="14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137470</xdr:rowOff>
    </xdr:from>
    <xdr:to>
      <xdr:col>10</xdr:col>
      <xdr:colOff>114300</xdr:colOff>
      <xdr:row>58</xdr:row>
      <xdr:rowOff>110731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10120"/>
          <a:ext cx="889000" cy="14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1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60067</xdr:rowOff>
    </xdr:from>
    <xdr:to>
      <xdr:col>24</xdr:col>
      <xdr:colOff>114300</xdr:colOff>
      <xdr:row>58</xdr:row>
      <xdr:rowOff>161667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146444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77560</xdr:rowOff>
    </xdr:from>
    <xdr:to>
      <xdr:col>20</xdr:col>
      <xdr:colOff>38100</xdr:colOff>
      <xdr:row>59</xdr:row>
      <xdr:rowOff>7710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2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170287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62802</xdr:rowOff>
    </xdr:from>
    <xdr:to>
      <xdr:col>15</xdr:col>
      <xdr:colOff>101600</xdr:colOff>
      <xdr:row>58</xdr:row>
      <xdr:rowOff>164402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155529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86670</xdr:rowOff>
    </xdr:from>
    <xdr:to>
      <xdr:col>10</xdr:col>
      <xdr:colOff>165100</xdr:colOff>
      <xdr:row>58</xdr:row>
      <xdr:rowOff>16820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5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59931</xdr:rowOff>
    </xdr:from>
    <xdr:to>
      <xdr:col>6</xdr:col>
      <xdr:colOff>38100</xdr:colOff>
      <xdr:row>58</xdr:row>
      <xdr:rowOff>161531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152658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83800</xdr:rowOff>
    </xdr:from>
    <xdr:to>
      <xdr:col>24</xdr:col>
      <xdr:colOff>63500</xdr:colOff>
      <xdr:row>78</xdr:row>
      <xdr:rowOff>38674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85450"/>
          <a:ext cx="838200" cy="12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47594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63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167284</xdr:rowOff>
    </xdr:from>
    <xdr:to>
      <xdr:col>19</xdr:col>
      <xdr:colOff>177800</xdr:colOff>
      <xdr:row>78</xdr:row>
      <xdr:rowOff>38674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68934"/>
          <a:ext cx="889000" cy="4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53057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11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167284</xdr:rowOff>
    </xdr:from>
    <xdr:to>
      <xdr:col>15</xdr:col>
      <xdr:colOff>50800</xdr:colOff>
      <xdr:row>78</xdr:row>
      <xdr:rowOff>124735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68934"/>
          <a:ext cx="889000" cy="12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8724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124735</xdr:rowOff>
    </xdr:from>
    <xdr:to>
      <xdr:col>10</xdr:col>
      <xdr:colOff>114300</xdr:colOff>
      <xdr:row>79</xdr:row>
      <xdr:rowOff>115286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97835"/>
          <a:ext cx="889000" cy="1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45956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118170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48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33000</xdr:rowOff>
    </xdr:from>
    <xdr:to>
      <xdr:col>24</xdr:col>
      <xdr:colOff>114300</xdr:colOff>
      <xdr:row>77</xdr:row>
      <xdr:rowOff>134600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11427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1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159324</xdr:rowOff>
    </xdr:from>
    <xdr:to>
      <xdr:col>20</xdr:col>
      <xdr:colOff>38100</xdr:colOff>
      <xdr:row>78</xdr:row>
      <xdr:rowOff>89474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6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80601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5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116484</xdr:rowOff>
    </xdr:from>
    <xdr:to>
      <xdr:col>15</xdr:col>
      <xdr:colOff>101600</xdr:colOff>
      <xdr:row>78</xdr:row>
      <xdr:rowOff>46634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37761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1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73935</xdr:rowOff>
    </xdr:from>
    <xdr:to>
      <xdr:col>10</xdr:col>
      <xdr:colOff>165100</xdr:colOff>
      <xdr:row>79</xdr:row>
      <xdr:rowOff>4085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166662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39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64486</xdr:rowOff>
    </xdr:from>
    <xdr:to>
      <xdr:col>6</xdr:col>
      <xdr:colOff>38100</xdr:colOff>
      <xdr:row>79</xdr:row>
      <xdr:rowOff>166086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60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157213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70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8548</xdr:rowOff>
    </xdr:from>
    <xdr:to>
      <xdr:col>24</xdr:col>
      <xdr:colOff>63500</xdr:colOff>
      <xdr:row>97</xdr:row>
      <xdr:rowOff>23836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39198"/>
          <a:ext cx="838200" cy="1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8548</xdr:rowOff>
    </xdr:from>
    <xdr:to>
      <xdr:col>19</xdr:col>
      <xdr:colOff>177800</xdr:colOff>
      <xdr:row>97</xdr:row>
      <xdr:rowOff>23292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39198"/>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136441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23292</xdr:rowOff>
    </xdr:from>
    <xdr:to>
      <xdr:col>15</xdr:col>
      <xdr:colOff>50800</xdr:colOff>
      <xdr:row>97</xdr:row>
      <xdr:rowOff>92636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653942"/>
          <a:ext cx="889000" cy="6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144550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92636</xdr:rowOff>
    </xdr:from>
    <xdr:to>
      <xdr:col>10</xdr:col>
      <xdr:colOff>114300</xdr:colOff>
      <xdr:row>97</xdr:row>
      <xdr:rowOff>110947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23286"/>
          <a:ext cx="889000" cy="1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78815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144486</xdr:rowOff>
    </xdr:from>
    <xdr:to>
      <xdr:col>24</xdr:col>
      <xdr:colOff>114300</xdr:colOff>
      <xdr:row>97</xdr:row>
      <xdr:rowOff>74636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122913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8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129198</xdr:rowOff>
    </xdr:from>
    <xdr:to>
      <xdr:col>20</xdr:col>
      <xdr:colOff>38100</xdr:colOff>
      <xdr:row>97</xdr:row>
      <xdr:rowOff>59348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50475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143942</xdr:rowOff>
    </xdr:from>
    <xdr:to>
      <xdr:col>15</xdr:col>
      <xdr:colOff>101600</xdr:colOff>
      <xdr:row>97</xdr:row>
      <xdr:rowOff>74092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65219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9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41836</xdr:rowOff>
    </xdr:from>
    <xdr:to>
      <xdr:col>10</xdr:col>
      <xdr:colOff>165100</xdr:colOff>
      <xdr:row>97</xdr:row>
      <xdr:rowOff>143436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7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134563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6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60147</xdr:rowOff>
    </xdr:from>
    <xdr:to>
      <xdr:col>6</xdr:col>
      <xdr:colOff>38100</xdr:colOff>
      <xdr:row>97</xdr:row>
      <xdr:rowOff>161747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9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152874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8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50943</xdr:rowOff>
    </xdr:from>
    <xdr:to>
      <xdr:col>55</xdr:col>
      <xdr:colOff>0</xdr:colOff>
      <xdr:row>56</xdr:row>
      <xdr:rowOff>125595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52143"/>
          <a:ext cx="838200" cy="7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43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50943</xdr:rowOff>
    </xdr:from>
    <xdr:to>
      <xdr:col>50</xdr:col>
      <xdr:colOff>114300</xdr:colOff>
      <xdr:row>56</xdr:row>
      <xdr:rowOff>116870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52143"/>
          <a:ext cx="889000" cy="6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116870</xdr:rowOff>
    </xdr:from>
    <xdr:to>
      <xdr:col>45</xdr:col>
      <xdr:colOff>177800</xdr:colOff>
      <xdr:row>57</xdr:row>
      <xdr:rowOff>17338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18070"/>
          <a:ext cx="889000" cy="7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216</xdr:rowOff>
    </xdr:from>
    <xdr:to>
      <xdr:col>41</xdr:col>
      <xdr:colOff>50800</xdr:colOff>
      <xdr:row>57</xdr:row>
      <xdr:rowOff>17338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601416"/>
          <a:ext cx="889000" cy="18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87581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74795</xdr:rowOff>
    </xdr:from>
    <xdr:to>
      <xdr:col>55</xdr:col>
      <xdr:colOff>50800</xdr:colOff>
      <xdr:row>57</xdr:row>
      <xdr:rowOff>4945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7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53222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5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xdr:rowOff>
    </xdr:from>
    <xdr:to>
      <xdr:col>50</xdr:col>
      <xdr:colOff>165100</xdr:colOff>
      <xdr:row>56</xdr:row>
      <xdr:rowOff>101743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0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92870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9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66070</xdr:rowOff>
    </xdr:from>
    <xdr:to>
      <xdr:col>46</xdr:col>
      <xdr:colOff>38100</xdr:colOff>
      <xdr:row>56</xdr:row>
      <xdr:rowOff>167670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66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158797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75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137988</xdr:rowOff>
    </xdr:from>
    <xdr:to>
      <xdr:col>41</xdr:col>
      <xdr:colOff>101600</xdr:colOff>
      <xdr:row>57</xdr:row>
      <xdr:rowOff>68138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59265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120866</xdr:rowOff>
    </xdr:from>
    <xdr:to>
      <xdr:col>36</xdr:col>
      <xdr:colOff>165100</xdr:colOff>
      <xdr:row>56</xdr:row>
      <xdr:rowOff>51016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55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67543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7798</xdr:rowOff>
    </xdr:from>
    <xdr:to>
      <xdr:col>55</xdr:col>
      <xdr:colOff>0</xdr:colOff>
      <xdr:row>79</xdr:row>
      <xdr:rowOff>25439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52348"/>
          <a:ext cx="8382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7798</xdr:rowOff>
    </xdr:from>
    <xdr:to>
      <xdr:col>50</xdr:col>
      <xdr:colOff>114300</xdr:colOff>
      <xdr:row>79</xdr:row>
      <xdr:rowOff>27133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52348"/>
          <a:ext cx="8890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17407</xdr:rowOff>
    </xdr:from>
    <xdr:to>
      <xdr:col>45</xdr:col>
      <xdr:colOff>177800</xdr:colOff>
      <xdr:row>79</xdr:row>
      <xdr:rowOff>27133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61957"/>
          <a:ext cx="889000" cy="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17407</xdr:rowOff>
    </xdr:from>
    <xdr:to>
      <xdr:col>41</xdr:col>
      <xdr:colOff>50800</xdr:colOff>
      <xdr:row>79</xdr:row>
      <xdr:rowOff>32395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61957"/>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146089</xdr:rowOff>
    </xdr:from>
    <xdr:to>
      <xdr:col>55</xdr:col>
      <xdr:colOff>50800</xdr:colOff>
      <xdr:row>79</xdr:row>
      <xdr:rowOff>76239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61016</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3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128448</xdr:rowOff>
    </xdr:from>
    <xdr:to>
      <xdr:col>50</xdr:col>
      <xdr:colOff>165100</xdr:colOff>
      <xdr:row>79</xdr:row>
      <xdr:rowOff>58598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49725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9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147783</xdr:rowOff>
    </xdr:from>
    <xdr:to>
      <xdr:col>46</xdr:col>
      <xdr:colOff>38100</xdr:colOff>
      <xdr:row>79</xdr:row>
      <xdr:rowOff>77933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69060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1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138057</xdr:rowOff>
    </xdr:from>
    <xdr:to>
      <xdr:col>41</xdr:col>
      <xdr:colOff>101600</xdr:colOff>
      <xdr:row>79</xdr:row>
      <xdr:rowOff>68207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59334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153045</xdr:rowOff>
    </xdr:from>
    <xdr:to>
      <xdr:col>36</xdr:col>
      <xdr:colOff>165100</xdr:colOff>
      <xdr:row>79</xdr:row>
      <xdr:rowOff>83195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2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74322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61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125473</xdr:rowOff>
    </xdr:from>
    <xdr:to>
      <xdr:col>55</xdr:col>
      <xdr:colOff>0</xdr:colOff>
      <xdr:row>98</xdr:row>
      <xdr:rowOff>170061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27573"/>
          <a:ext cx="838200" cy="4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159500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5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125473</xdr:rowOff>
    </xdr:from>
    <xdr:to>
      <xdr:col>50</xdr:col>
      <xdr:colOff>114300</xdr:colOff>
      <xdr:row>99</xdr:row>
      <xdr:rowOff>27414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27573"/>
          <a:ext cx="889000" cy="7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96538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27414</xdr:rowOff>
    </xdr:from>
    <xdr:to>
      <xdr:col>45</xdr:col>
      <xdr:colOff>177800</xdr:colOff>
      <xdr:row>99</xdr:row>
      <xdr:rowOff>103570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7000964"/>
          <a:ext cx="889000" cy="7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103570</xdr:rowOff>
    </xdr:from>
    <xdr:to>
      <xdr:col>41</xdr:col>
      <xdr:colOff>50800</xdr:colOff>
      <xdr:row>99</xdr:row>
      <xdr:rowOff>171017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7077120"/>
          <a:ext cx="889000" cy="6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119261</xdr:rowOff>
    </xdr:from>
    <xdr:to>
      <xdr:col>55</xdr:col>
      <xdr:colOff>50800</xdr:colOff>
      <xdr:row>99</xdr:row>
      <xdr:rowOff>49411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9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34188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74673</xdr:rowOff>
    </xdr:from>
    <xdr:to>
      <xdr:col>50</xdr:col>
      <xdr:colOff>165100</xdr:colOff>
      <xdr:row>99</xdr:row>
      <xdr:rowOff>4823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167400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6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148064</xdr:rowOff>
    </xdr:from>
    <xdr:to>
      <xdr:col>46</xdr:col>
      <xdr:colOff>38100</xdr:colOff>
      <xdr:row>99</xdr:row>
      <xdr:rowOff>78214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9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69341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70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52770</xdr:rowOff>
    </xdr:from>
    <xdr:to>
      <xdr:col>41</xdr:col>
      <xdr:colOff>101600</xdr:colOff>
      <xdr:row>99</xdr:row>
      <xdr:rowOff>154370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70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145497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11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120217</xdr:rowOff>
    </xdr:from>
    <xdr:to>
      <xdr:col>36</xdr:col>
      <xdr:colOff>165100</xdr:colOff>
      <xdr:row>100</xdr:row>
      <xdr:rowOff>50367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709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100</xdr:row>
      <xdr:rowOff>41494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18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160306</xdr:rowOff>
    </xdr:from>
    <xdr:to>
      <xdr:col>85</xdr:col>
      <xdr:colOff>127000</xdr:colOff>
      <xdr:row>39</xdr:row>
      <xdr:rowOff>37647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75406"/>
          <a:ext cx="838200" cy="4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5349</xdr:rowOff>
    </xdr:from>
    <xdr:to>
      <xdr:col>81</xdr:col>
      <xdr:colOff>50800</xdr:colOff>
      <xdr:row>39</xdr:row>
      <xdr:rowOff>37647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691899"/>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96658</xdr:rowOff>
    </xdr:from>
    <xdr:to>
      <xdr:col>76</xdr:col>
      <xdr:colOff>114300</xdr:colOff>
      <xdr:row>39</xdr:row>
      <xdr:rowOff>5349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754508"/>
          <a:ext cx="889000" cy="93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96658</xdr:rowOff>
    </xdr:from>
    <xdr:to>
      <xdr:col>71</xdr:col>
      <xdr:colOff>177800</xdr:colOff>
      <xdr:row>38</xdr:row>
      <xdr:rowOff>152240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754508"/>
          <a:ext cx="889000" cy="91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9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155815</xdr:rowOff>
    </xdr:from>
    <xdr:to>
      <xdr:col>67</xdr:col>
      <xdr:colOff>101600</xdr:colOff>
      <xdr:row>36</xdr:row>
      <xdr:rowOff>85965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102492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3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109506</xdr:rowOff>
    </xdr:from>
    <xdr:to>
      <xdr:col>85</xdr:col>
      <xdr:colOff>177800</xdr:colOff>
      <xdr:row>39</xdr:row>
      <xdr:rowOff>39656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87933</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60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158297</xdr:rowOff>
    </xdr:from>
    <xdr:to>
      <xdr:col>81</xdr:col>
      <xdr:colOff>101600</xdr:colOff>
      <xdr:row>39</xdr:row>
      <xdr:rowOff>88447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7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79574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6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125999</xdr:rowOff>
    </xdr:from>
    <xdr:to>
      <xdr:col>76</xdr:col>
      <xdr:colOff>165100</xdr:colOff>
      <xdr:row>39</xdr:row>
      <xdr:rowOff>56149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47276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3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45858</xdr:rowOff>
    </xdr:from>
    <xdr:to>
      <xdr:col>72</xdr:col>
      <xdr:colOff>38100</xdr:colOff>
      <xdr:row>33</xdr:row>
      <xdr:rowOff>147458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70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163985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47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101440</xdr:rowOff>
    </xdr:from>
    <xdr:to>
      <xdr:col>67</xdr:col>
      <xdr:colOff>101600</xdr:colOff>
      <xdr:row>39</xdr:row>
      <xdr:rowOff>31590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22717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0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23306</xdr:rowOff>
    </xdr:from>
    <xdr:to>
      <xdr:col>85</xdr:col>
      <xdr:colOff>127000</xdr:colOff>
      <xdr:row>57</xdr:row>
      <xdr:rowOff>100051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795956"/>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23306</xdr:rowOff>
    </xdr:from>
    <xdr:to>
      <xdr:col>81</xdr:col>
      <xdr:colOff>50800</xdr:colOff>
      <xdr:row>57</xdr:row>
      <xdr:rowOff>59562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95956"/>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14774</xdr:rowOff>
    </xdr:from>
    <xdr:to>
      <xdr:col>76</xdr:col>
      <xdr:colOff>114300</xdr:colOff>
      <xdr:row>57</xdr:row>
      <xdr:rowOff>59562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87424"/>
          <a:ext cx="889000" cy="4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29131</xdr:rowOff>
    </xdr:from>
    <xdr:to>
      <xdr:col>71</xdr:col>
      <xdr:colOff>177800</xdr:colOff>
      <xdr:row>57</xdr:row>
      <xdr:rowOff>14774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287431"/>
          <a:ext cx="889000" cy="49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20240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49251</xdr:rowOff>
    </xdr:from>
    <xdr:to>
      <xdr:col>85</xdr:col>
      <xdr:colOff>177800</xdr:colOff>
      <xdr:row>57</xdr:row>
      <xdr:rowOff>150851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135628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3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143956</xdr:rowOff>
    </xdr:from>
    <xdr:to>
      <xdr:col>81</xdr:col>
      <xdr:colOff>101600</xdr:colOff>
      <xdr:row>57</xdr:row>
      <xdr:rowOff>74106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65233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8762</xdr:rowOff>
    </xdr:from>
    <xdr:to>
      <xdr:col>76</xdr:col>
      <xdr:colOff>165100</xdr:colOff>
      <xdr:row>57</xdr:row>
      <xdr:rowOff>110362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101489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7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135424</xdr:rowOff>
    </xdr:from>
    <xdr:to>
      <xdr:col>72</xdr:col>
      <xdr:colOff>38100</xdr:colOff>
      <xdr:row>57</xdr:row>
      <xdr:rowOff>65574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3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56701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2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149781</xdr:rowOff>
    </xdr:from>
    <xdr:to>
      <xdr:col>67</xdr:col>
      <xdr:colOff>101600</xdr:colOff>
      <xdr:row>54</xdr:row>
      <xdr:rowOff>79931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2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96458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14795" y="901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77053</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21603"/>
          <a:ext cx="8382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1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77053</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21603"/>
          <a:ext cx="8890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159359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26253</xdr:rowOff>
    </xdr:from>
    <xdr:to>
      <xdr:col>81</xdr:col>
      <xdr:colOff>101600</xdr:colOff>
      <xdr:row>79</xdr:row>
      <xdr:rowOff>127853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118980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85587</xdr:rowOff>
    </xdr:from>
    <xdr:to>
      <xdr:col>85</xdr:col>
      <xdr:colOff>127000</xdr:colOff>
      <xdr:row>98</xdr:row>
      <xdr:rowOff>95155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887687"/>
          <a:ext cx="838200" cy="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163833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85587</xdr:rowOff>
    </xdr:from>
    <xdr:to>
      <xdr:col>81</xdr:col>
      <xdr:colOff>50800</xdr:colOff>
      <xdr:row>98</xdr:row>
      <xdr:rowOff>112703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887687"/>
          <a:ext cx="8890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91487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112703</xdr:rowOff>
    </xdr:from>
    <xdr:to>
      <xdr:col>76</xdr:col>
      <xdr:colOff>114300</xdr:colOff>
      <xdr:row>99</xdr:row>
      <xdr:rowOff>24115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914803"/>
          <a:ext cx="889000" cy="8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102350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24115</xdr:rowOff>
    </xdr:from>
    <xdr:to>
      <xdr:col>71</xdr:col>
      <xdr:colOff>177800</xdr:colOff>
      <xdr:row>99</xdr:row>
      <xdr:rowOff>61813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997665"/>
          <a:ext cx="889000" cy="3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130218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71902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44355</xdr:rowOff>
    </xdr:from>
    <xdr:to>
      <xdr:col>85</xdr:col>
      <xdr:colOff>177800</xdr:colOff>
      <xdr:row>98</xdr:row>
      <xdr:rowOff>145955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8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22782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82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34787</xdr:rowOff>
    </xdr:from>
    <xdr:to>
      <xdr:col>81</xdr:col>
      <xdr:colOff>101600</xdr:colOff>
      <xdr:row>98</xdr:row>
      <xdr:rowOff>136387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8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127514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92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61903</xdr:rowOff>
    </xdr:from>
    <xdr:to>
      <xdr:col>76</xdr:col>
      <xdr:colOff>165100</xdr:colOff>
      <xdr:row>98</xdr:row>
      <xdr:rowOff>163503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8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154630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95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144765</xdr:rowOff>
    </xdr:from>
    <xdr:to>
      <xdr:col>72</xdr:col>
      <xdr:colOff>38100</xdr:colOff>
      <xdr:row>99</xdr:row>
      <xdr:rowOff>74915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94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66042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703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11013</xdr:rowOff>
    </xdr:from>
    <xdr:to>
      <xdr:col>67</xdr:col>
      <xdr:colOff>101600</xdr:colOff>
      <xdr:row>99</xdr:row>
      <xdr:rowOff>112613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98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103740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70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公債費では、板柳中学校改築事業の償還開始に伴い増加傾向にある。</a:t>
          </a:r>
          <a:endParaRPr lang="ja-JP" altLang="ja-JP" sz="1400">
            <a:effectLst/>
          </a:endParaRPr>
        </a:p>
        <a:p>
          <a:r>
            <a:rPr kumimoji="1" lang="ja-JP" altLang="ja-JP" sz="1100">
              <a:solidFill>
                <a:schemeClr val="dk1"/>
              </a:solidFill>
              <a:effectLst/>
              <a:latin typeface="+mn-lt"/>
              <a:ea typeface="+mn-ea"/>
              <a:cs typeface="+mn-cs"/>
            </a:rPr>
            <a:t>今後、控えている大規模な事業計画の整理・縮小を図るなど、起債に大きく頼ることのない財政運営に努める。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財政調整基金残高および実質収支額は、適切な財源の確保と歳出の精査により、近年増額となっている。</a:t>
          </a:r>
          <a:endParaRPr lang="ja-JP" altLang="ja-JP" sz="1400">
            <a:effectLst/>
          </a:endParaRPr>
        </a:p>
        <a:p>
          <a:r>
            <a:rPr kumimoji="1" lang="ja-JP" altLang="ja-JP" sz="1100">
              <a:solidFill>
                <a:schemeClr val="dk1"/>
              </a:solidFill>
              <a:effectLst/>
              <a:latin typeface="+mn-lt"/>
              <a:ea typeface="+mn-ea"/>
              <a:cs typeface="+mn-cs"/>
            </a:rPr>
            <a:t>今後も、歳出の合理化等財政改革を推進し、健全な行財政運営に努めていく。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徹底した経費の削減により支出を抑えており、各会計ごとに若干の増減はあるものの、前年並みを維持している。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0418;&#12305;/&#12374;_&#36001;&#25919;&#27604;&#36611;&#20998;&#26512;&#34920;/R05/2&#22238;&#30446;/02_&#20998;&#26512;&#27396;&#35352;&#36617;/&#12304;&#36001;&#25919;&#29366;&#27841;&#36039;&#26009;&#38598;&#12305;_023817_&#26495;&#2661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19.100000000000001</v>
          </cell>
        </row>
        <row r="53">
          <cell r="BP53">
            <v>77.3</v>
          </cell>
          <cell r="BX53">
            <v>77.3</v>
          </cell>
          <cell r="CF53">
            <v>78.099999999999994</v>
          </cell>
          <cell r="CN53">
            <v>69.900000000000006</v>
          </cell>
          <cell r="CV53">
            <v>76.3</v>
          </cell>
        </row>
        <row r="55">
          <cell r="AN55" t="str">
            <v>類似団体内平均値</v>
          </cell>
          <cell r="BP55">
            <v>43</v>
          </cell>
          <cell r="BX55">
            <v>32.4</v>
          </cell>
          <cell r="CF55">
            <v>20</v>
          </cell>
          <cell r="CN55">
            <v>7.4</v>
          </cell>
          <cell r="CV55">
            <v>0</v>
          </cell>
        </row>
        <row r="57">
          <cell r="BP57">
            <v>62.8</v>
          </cell>
          <cell r="BX57">
            <v>64.2</v>
          </cell>
          <cell r="CF57">
            <v>67</v>
          </cell>
          <cell r="CN57">
            <v>67.599999999999994</v>
          </cell>
          <cell r="CV57">
            <v>67.900000000000006</v>
          </cell>
        </row>
        <row r="72">
          <cell r="BP72" t="str">
            <v>R01</v>
          </cell>
          <cell r="BX72" t="str">
            <v>R02</v>
          </cell>
          <cell r="CF72" t="str">
            <v>R03</v>
          </cell>
          <cell r="CN72" t="str">
            <v>R04</v>
          </cell>
          <cell r="CV72" t="str">
            <v>R05</v>
          </cell>
        </row>
        <row r="73">
          <cell r="AN73" t="str">
            <v>当該団体値</v>
          </cell>
          <cell r="BP73">
            <v>19.100000000000001</v>
          </cell>
        </row>
        <row r="75">
          <cell r="BP75">
            <v>9.3000000000000007</v>
          </cell>
          <cell r="BX75">
            <v>9.1999999999999993</v>
          </cell>
          <cell r="CF75">
            <v>10.199999999999999</v>
          </cell>
          <cell r="CN75">
            <v>11.1</v>
          </cell>
          <cell r="CV75">
            <v>11.7</v>
          </cell>
        </row>
        <row r="77">
          <cell r="AN77" t="str">
            <v>類似団体内平均値</v>
          </cell>
          <cell r="BP77">
            <v>43</v>
          </cell>
          <cell r="BX77">
            <v>32.4</v>
          </cell>
          <cell r="CF77">
            <v>20</v>
          </cell>
          <cell r="CN77">
            <v>7.4</v>
          </cell>
          <cell r="CV77">
            <v>0</v>
          </cell>
        </row>
        <row r="79">
          <cell r="BP79">
            <v>9.9</v>
          </cell>
          <cell r="BX79">
            <v>9.5</v>
          </cell>
          <cell r="CF79">
            <v>9.5</v>
          </cell>
          <cell r="CN79">
            <v>9.4</v>
          </cell>
          <cell r="CV79">
            <v>9.3000000000000007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7504694</v>
      </c>
      <c r="BO4" s="371"/>
      <c r="BP4" s="371"/>
      <c r="BQ4" s="371"/>
      <c r="BR4" s="371"/>
      <c r="BS4" s="371"/>
      <c r="BT4" s="371"/>
      <c r="BU4" s="372"/>
      <c r="BV4" s="370">
        <v>7764934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12.7</v>
      </c>
      <c r="CU4" s="377"/>
      <c r="CV4" s="377"/>
      <c r="CW4" s="377"/>
      <c r="CX4" s="377"/>
      <c r="CY4" s="377"/>
      <c r="CZ4" s="377"/>
      <c r="DA4" s="378"/>
      <c r="DB4" s="376">
        <v>12.8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6949007</v>
      </c>
      <c r="BO5" s="408"/>
      <c r="BP5" s="408"/>
      <c r="BQ5" s="408"/>
      <c r="BR5" s="408"/>
      <c r="BS5" s="408"/>
      <c r="BT5" s="408"/>
      <c r="BU5" s="409"/>
      <c r="BV5" s="407">
        <v>7215723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94.9</v>
      </c>
      <c r="CU5" s="405"/>
      <c r="CV5" s="405"/>
      <c r="CW5" s="405"/>
      <c r="CX5" s="405"/>
      <c r="CY5" s="405"/>
      <c r="CZ5" s="405"/>
      <c r="DA5" s="406"/>
      <c r="DB5" s="404">
        <v>92.9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555687</v>
      </c>
      <c r="BO6" s="408"/>
      <c r="BP6" s="408"/>
      <c r="BQ6" s="408"/>
      <c r="BR6" s="408"/>
      <c r="BS6" s="408"/>
      <c r="BT6" s="408"/>
      <c r="BU6" s="409"/>
      <c r="BV6" s="407">
        <v>549211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95.3</v>
      </c>
      <c r="CU6" s="445"/>
      <c r="CV6" s="445"/>
      <c r="CW6" s="445"/>
      <c r="CX6" s="445"/>
      <c r="CY6" s="445"/>
      <c r="CZ6" s="445"/>
      <c r="DA6" s="446"/>
      <c r="DB6" s="444">
        <v>93.8</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15400</v>
      </c>
      <c r="BO7" s="408"/>
      <c r="BP7" s="408"/>
      <c r="BQ7" s="408"/>
      <c r="BR7" s="408"/>
      <c r="BS7" s="408"/>
      <c r="BT7" s="408"/>
      <c r="BU7" s="409"/>
      <c r="BV7" s="407">
        <v>3068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4268062</v>
      </c>
      <c r="CU7" s="408"/>
      <c r="CV7" s="408"/>
      <c r="CW7" s="408"/>
      <c r="CX7" s="408"/>
      <c r="CY7" s="408"/>
      <c r="CZ7" s="408"/>
      <c r="DA7" s="409"/>
      <c r="DB7" s="407">
        <v>4266774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540287</v>
      </c>
      <c r="BO8" s="408"/>
      <c r="BP8" s="408"/>
      <c r="BQ8" s="408"/>
      <c r="BR8" s="408"/>
      <c r="BS8" s="408"/>
      <c r="BT8" s="408"/>
      <c r="BU8" s="409"/>
      <c r="BV8" s="407">
        <v>546143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0.27</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12700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-5856</v>
      </c>
      <c r="BO9" s="408"/>
      <c r="BP9" s="408"/>
      <c r="BQ9" s="408"/>
      <c r="BR9" s="408"/>
      <c r="BS9" s="408"/>
      <c r="BT9" s="408"/>
      <c r="BU9" s="409"/>
      <c r="BV9" s="407">
        <v>102092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10.4</v>
      </c>
      <c r="CU9" s="405"/>
      <c r="CV9" s="405"/>
      <c r="CW9" s="405"/>
      <c r="CX9" s="405"/>
      <c r="CY9" s="405"/>
      <c r="CZ9" s="405"/>
      <c r="DA9" s="406"/>
      <c r="DB9" s="404">
        <v>10.6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13935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169693</v>
      </c>
      <c r="BO10" s="408"/>
      <c r="BP10" s="408"/>
      <c r="BQ10" s="408"/>
      <c r="BR10" s="408"/>
      <c r="BS10" s="408"/>
      <c r="BT10" s="408"/>
      <c r="BU10" s="409"/>
      <c r="BV10" s="407">
        <v>69832</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12445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89565</v>
      </c>
      <c r="BO12" s="408"/>
      <c r="BP12" s="408"/>
      <c r="BQ12" s="408"/>
      <c r="BR12" s="408"/>
      <c r="BS12" s="408"/>
      <c r="BT12" s="408"/>
      <c r="BU12" s="409"/>
      <c r="BV12" s="407">
        <v>237206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12408</v>
      </c>
      <c r="S13" s="492"/>
      <c r="T13" s="492"/>
      <c r="U13" s="492"/>
      <c r="V13" s="493"/>
      <c r="W13" s="423" t="s">
        <v>131</v>
      </c>
      <c r="X13" s="424"/>
      <c r="Y13" s="424"/>
      <c r="Z13" s="424"/>
      <c r="AA13" s="424"/>
      <c r="AB13" s="414"/>
      <c r="AC13" s="458">
        <v>2649</v>
      </c>
      <c r="AD13" s="459"/>
      <c r="AE13" s="459"/>
      <c r="AF13" s="459"/>
      <c r="AG13" s="501"/>
      <c r="AH13" s="458">
        <v>2999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74272</v>
      </c>
      <c r="BO13" s="408"/>
      <c r="BP13" s="408"/>
      <c r="BQ13" s="408"/>
      <c r="BR13" s="408"/>
      <c r="BS13" s="408"/>
      <c r="BT13" s="408"/>
      <c r="BU13" s="409"/>
      <c r="BV13" s="407">
        <v>-65282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11.7</v>
      </c>
      <c r="CU13" s="405"/>
      <c r="CV13" s="405"/>
      <c r="CW13" s="405"/>
      <c r="CX13" s="405"/>
      <c r="CY13" s="405"/>
      <c r="CZ13" s="405"/>
      <c r="DA13" s="406"/>
      <c r="DB13" s="404">
        <v>11.1</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12714</v>
      </c>
      <c r="S14" s="492"/>
      <c r="T14" s="492"/>
      <c r="U14" s="492"/>
      <c r="V14" s="493"/>
      <c r="W14" s="397"/>
      <c r="X14" s="398"/>
      <c r="Y14" s="398"/>
      <c r="Z14" s="398"/>
      <c r="AA14" s="398"/>
      <c r="AB14" s="387"/>
      <c r="AC14" s="494">
        <v>37.200000000000003</v>
      </c>
      <c r="AD14" s="495"/>
      <c r="AE14" s="495"/>
      <c r="AF14" s="495"/>
      <c r="AG14" s="496"/>
      <c r="AH14" s="494">
        <v>38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12673</v>
      </c>
      <c r="S15" s="492"/>
      <c r="T15" s="492"/>
      <c r="U15" s="492"/>
      <c r="V15" s="493"/>
      <c r="W15" s="423" t="s">
        <v>137</v>
      </c>
      <c r="X15" s="424"/>
      <c r="Y15" s="424"/>
      <c r="Z15" s="424"/>
      <c r="AA15" s="424"/>
      <c r="AB15" s="414"/>
      <c r="AC15" s="458">
        <v>1117</v>
      </c>
      <c r="AD15" s="459"/>
      <c r="AE15" s="459"/>
      <c r="AF15" s="459"/>
      <c r="AG15" s="501"/>
      <c r="AH15" s="458">
        <v>1255</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1084056</v>
      </c>
      <c r="BO15" s="371"/>
      <c r="BP15" s="371"/>
      <c r="BQ15" s="371"/>
      <c r="BR15" s="371"/>
      <c r="BS15" s="371"/>
      <c r="BT15" s="371"/>
      <c r="BU15" s="372"/>
      <c r="BV15" s="370">
        <v>1060220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15.7</v>
      </c>
      <c r="AD16" s="495"/>
      <c r="AE16" s="495"/>
      <c r="AF16" s="495"/>
      <c r="AG16" s="496"/>
      <c r="AH16" s="494">
        <v>15.9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4003952</v>
      </c>
      <c r="BO16" s="408"/>
      <c r="BP16" s="408"/>
      <c r="BQ16" s="408"/>
      <c r="BR16" s="408"/>
      <c r="BS16" s="408"/>
      <c r="BT16" s="408"/>
      <c r="BU16" s="409"/>
      <c r="BV16" s="407">
        <v>3968400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3349</v>
      </c>
      <c r="AD17" s="459"/>
      <c r="AE17" s="459"/>
      <c r="AF17" s="459"/>
      <c r="AG17" s="501"/>
      <c r="AH17" s="458">
        <v>3633</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1328936</v>
      </c>
      <c r="BO17" s="408"/>
      <c r="BP17" s="408"/>
      <c r="BQ17" s="408"/>
      <c r="BR17" s="408"/>
      <c r="BS17" s="408"/>
      <c r="BT17" s="408"/>
      <c r="BU17" s="409"/>
      <c r="BV17" s="407">
        <v>1310990</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146</v>
      </c>
      <c r="C18" s="450"/>
      <c r="D18" s="450"/>
      <c r="E18" s="533"/>
      <c r="F18" s="533"/>
      <c r="G18" s="533"/>
      <c r="H18" s="533"/>
      <c r="I18" s="533"/>
      <c r="J18" s="533"/>
      <c r="K18" s="533"/>
      <c r="L18" s="534">
        <v>41.88</v>
      </c>
      <c r="M18" s="534"/>
      <c r="N18" s="534"/>
      <c r="O18" s="534"/>
      <c r="P18" s="534"/>
      <c r="Q18" s="534"/>
      <c r="R18" s="535"/>
      <c r="S18" s="535"/>
      <c r="T18" s="535"/>
      <c r="U18" s="535"/>
      <c r="V18" s="536"/>
      <c r="W18" s="425"/>
      <c r="X18" s="426"/>
      <c r="Y18" s="426"/>
      <c r="Z18" s="426"/>
      <c r="AA18" s="426"/>
      <c r="AB18" s="417"/>
      <c r="AC18" s="537">
        <v>47.1</v>
      </c>
      <c r="AD18" s="538"/>
      <c r="AE18" s="538"/>
      <c r="AF18" s="538"/>
      <c r="AG18" s="539"/>
      <c r="AH18" s="537">
        <v>46.1</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4069712</v>
      </c>
      <c r="BO18" s="408"/>
      <c r="BP18" s="408"/>
      <c r="BQ18" s="408"/>
      <c r="BR18" s="408"/>
      <c r="BS18" s="408"/>
      <c r="BT18" s="408"/>
      <c r="BU18" s="409"/>
      <c r="BV18" s="407">
        <v>3971048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148</v>
      </c>
      <c r="C19" s="450"/>
      <c r="D19" s="450"/>
      <c r="E19" s="533"/>
      <c r="F19" s="533"/>
      <c r="G19" s="533"/>
      <c r="H19" s="533"/>
      <c r="I19" s="533"/>
      <c r="J19" s="533"/>
      <c r="K19" s="533"/>
      <c r="L19" s="541">
        <v>303</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5478573</v>
      </c>
      <c r="BO19" s="408"/>
      <c r="BP19" s="408"/>
      <c r="BQ19" s="408"/>
      <c r="BR19" s="408"/>
      <c r="BS19" s="408"/>
      <c r="BT19" s="408"/>
      <c r="BU19" s="409"/>
      <c r="BV19" s="407">
        <v>5534367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150</v>
      </c>
      <c r="C20" s="450"/>
      <c r="D20" s="450"/>
      <c r="E20" s="533"/>
      <c r="F20" s="533"/>
      <c r="G20" s="533"/>
      <c r="H20" s="533"/>
      <c r="I20" s="533"/>
      <c r="J20" s="533"/>
      <c r="K20" s="533"/>
      <c r="L20" s="541">
        <v>4476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5847066</v>
      </c>
      <c r="BO22" s="371"/>
      <c r="BP22" s="371"/>
      <c r="BQ22" s="371"/>
      <c r="BR22" s="371"/>
      <c r="BS22" s="371"/>
      <c r="BT22" s="371"/>
      <c r="BU22" s="372"/>
      <c r="BV22" s="370">
        <v>6210108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5509896</v>
      </c>
      <c r="BO23" s="408"/>
      <c r="BP23" s="408"/>
      <c r="BQ23" s="408"/>
      <c r="BR23" s="408"/>
      <c r="BS23" s="408"/>
      <c r="BT23" s="408"/>
      <c r="BU23" s="409"/>
      <c r="BV23" s="407">
        <v>5833672</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160</v>
      </c>
      <c r="F24" s="437"/>
      <c r="G24" s="437"/>
      <c r="H24" s="437"/>
      <c r="I24" s="437"/>
      <c r="J24" s="437"/>
      <c r="K24" s="438"/>
      <c r="L24" s="458">
        <v>1</v>
      </c>
      <c r="M24" s="459"/>
      <c r="N24" s="459"/>
      <c r="O24" s="459"/>
      <c r="P24" s="501"/>
      <c r="Q24" s="458">
        <v>6390</v>
      </c>
      <c r="R24" s="459"/>
      <c r="S24" s="459"/>
      <c r="T24" s="459"/>
      <c r="U24" s="459"/>
      <c r="V24" s="501"/>
      <c r="W24" s="553"/>
      <c r="X24" s="554"/>
      <c r="Y24" s="555"/>
      <c r="Z24" s="457" t="s">
        <v>161</v>
      </c>
      <c r="AA24" s="437"/>
      <c r="AB24" s="437"/>
      <c r="AC24" s="437"/>
      <c r="AD24" s="437"/>
      <c r="AE24" s="437"/>
      <c r="AF24" s="437"/>
      <c r="AG24" s="438"/>
      <c r="AH24" s="458">
        <v>102</v>
      </c>
      <c r="AI24" s="459"/>
      <c r="AJ24" s="459"/>
      <c r="AK24" s="459"/>
      <c r="AL24" s="501"/>
      <c r="AM24" s="458">
        <v>281724</v>
      </c>
      <c r="AN24" s="459"/>
      <c r="AO24" s="459"/>
      <c r="AP24" s="459"/>
      <c r="AQ24" s="459"/>
      <c r="AR24" s="501"/>
      <c r="AS24" s="458">
        <v>2762</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3838699</v>
      </c>
      <c r="BO24" s="408"/>
      <c r="BP24" s="408"/>
      <c r="BQ24" s="408"/>
      <c r="BR24" s="408"/>
      <c r="BS24" s="408"/>
      <c r="BT24" s="408"/>
      <c r="BU24" s="409"/>
      <c r="BV24" s="407">
        <v>3988211</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163</v>
      </c>
      <c r="F25" s="437"/>
      <c r="G25" s="437"/>
      <c r="H25" s="437"/>
      <c r="I25" s="437"/>
      <c r="J25" s="437"/>
      <c r="K25" s="438"/>
      <c r="L25" s="458">
        <v>1</v>
      </c>
      <c r="M25" s="459"/>
      <c r="N25" s="459"/>
      <c r="O25" s="459"/>
      <c r="P25" s="501"/>
      <c r="Q25" s="458">
        <v>5520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350819</v>
      </c>
      <c r="BO25" s="371"/>
      <c r="BP25" s="371"/>
      <c r="BQ25" s="371"/>
      <c r="BR25" s="371"/>
      <c r="BS25" s="371"/>
      <c r="BT25" s="371"/>
      <c r="BU25" s="372"/>
      <c r="BV25" s="370">
        <v>252482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166</v>
      </c>
      <c r="F26" s="437"/>
      <c r="G26" s="437"/>
      <c r="H26" s="437"/>
      <c r="I26" s="437"/>
      <c r="J26" s="437"/>
      <c r="K26" s="438"/>
      <c r="L26" s="458">
        <v>1</v>
      </c>
      <c r="M26" s="459"/>
      <c r="N26" s="459"/>
      <c r="O26" s="459"/>
      <c r="P26" s="501"/>
      <c r="Q26" s="458">
        <v>5230</v>
      </c>
      <c r="R26" s="459"/>
      <c r="S26" s="459"/>
      <c r="T26" s="459"/>
      <c r="U26" s="459"/>
      <c r="V26" s="501"/>
      <c r="W26" s="553"/>
      <c r="X26" s="554"/>
      <c r="Y26" s="555"/>
      <c r="Z26" s="457" t="s">
        <v>167</v>
      </c>
      <c r="AA26" s="559"/>
      <c r="AB26" s="559"/>
      <c r="AC26" s="559"/>
      <c r="AD26" s="559"/>
      <c r="AE26" s="559"/>
      <c r="AF26" s="559"/>
      <c r="AG26" s="560"/>
      <c r="AH26" s="458">
        <v>11</v>
      </c>
      <c r="AI26" s="459"/>
      <c r="AJ26" s="459"/>
      <c r="AK26" s="459"/>
      <c r="AL26" s="501"/>
      <c r="AM26" s="458">
        <v>30800</v>
      </c>
      <c r="AN26" s="459"/>
      <c r="AO26" s="459"/>
      <c r="AP26" s="459"/>
      <c r="AQ26" s="459"/>
      <c r="AR26" s="501"/>
      <c r="AS26" s="458">
        <v>2800</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169</v>
      </c>
      <c r="F27" s="437"/>
      <c r="G27" s="437"/>
      <c r="H27" s="437"/>
      <c r="I27" s="437"/>
      <c r="J27" s="437"/>
      <c r="K27" s="438"/>
      <c r="L27" s="458">
        <v>1</v>
      </c>
      <c r="M27" s="459"/>
      <c r="N27" s="459"/>
      <c r="O27" s="459"/>
      <c r="P27" s="501"/>
      <c r="Q27" s="458">
        <v>2860</v>
      </c>
      <c r="R27" s="459"/>
      <c r="S27" s="459"/>
      <c r="T27" s="459"/>
      <c r="U27" s="459"/>
      <c r="V27" s="501"/>
      <c r="W27" s="553"/>
      <c r="X27" s="554"/>
      <c r="Y27" s="555"/>
      <c r="Z27" s="457" t="s">
        <v>170</v>
      </c>
      <c r="AA27" s="437"/>
      <c r="AB27" s="437"/>
      <c r="AC27" s="437"/>
      <c r="AD27" s="437"/>
      <c r="AE27" s="437"/>
      <c r="AF27" s="437"/>
      <c r="AG27" s="438"/>
      <c r="AH27" s="458">
        <v>1</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2470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1497603</v>
      </c>
      <c r="BO28" s="371"/>
      <c r="BP28" s="371"/>
      <c r="BQ28" s="371"/>
      <c r="BR28" s="371"/>
      <c r="BS28" s="371"/>
      <c r="BT28" s="371"/>
      <c r="BU28" s="372"/>
      <c r="BV28" s="370">
        <v>1417475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10</v>
      </c>
      <c r="M29" s="459"/>
      <c r="N29" s="459"/>
      <c r="O29" s="459"/>
      <c r="P29" s="501"/>
      <c r="Q29" s="458">
        <v>2350</v>
      </c>
      <c r="R29" s="459"/>
      <c r="S29" s="459"/>
      <c r="T29" s="459"/>
      <c r="U29" s="459"/>
      <c r="V29" s="501"/>
      <c r="W29" s="556"/>
      <c r="X29" s="557"/>
      <c r="Y29" s="558"/>
      <c r="Z29" s="457" t="s">
        <v>177</v>
      </c>
      <c r="AA29" s="437"/>
      <c r="AB29" s="437"/>
      <c r="AC29" s="437"/>
      <c r="AD29" s="437"/>
      <c r="AE29" s="437"/>
      <c r="AF29" s="437"/>
      <c r="AG29" s="438"/>
      <c r="AH29" s="458">
        <v>103</v>
      </c>
      <c r="AI29" s="459"/>
      <c r="AJ29" s="459"/>
      <c r="AK29" s="459"/>
      <c r="AL29" s="501"/>
      <c r="AM29" s="458">
        <v>285196</v>
      </c>
      <c r="AN29" s="459"/>
      <c r="AO29" s="459"/>
      <c r="AP29" s="459"/>
      <c r="AQ29" s="459"/>
      <c r="AR29" s="501"/>
      <c r="AS29" s="458">
        <v>2769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999575</v>
      </c>
      <c r="BO29" s="408"/>
      <c r="BP29" s="408"/>
      <c r="BQ29" s="408"/>
      <c r="BR29" s="408"/>
      <c r="BS29" s="408"/>
      <c r="BT29" s="408"/>
      <c r="BU29" s="409"/>
      <c r="BV29" s="407">
        <v>983281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93.5</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1798010</v>
      </c>
      <c r="BO30" s="530"/>
      <c r="BP30" s="530"/>
      <c r="BQ30" s="530"/>
      <c r="BR30" s="530"/>
      <c r="BS30" s="530"/>
      <c r="BT30" s="530"/>
      <c r="BU30" s="531"/>
      <c r="BV30" s="529">
        <v>1773941</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IF('各会計、関係団体の財政状況及び健全化判断比率'!B34="","",'各会計、関係団体の財政状況及び健全化判断比率'!B34)</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津軽広域水道企業団（津軽事業部）</v>
      </c>
      <c r="BZ34" s="598"/>
      <c r="CA34" s="598"/>
      <c r="CB34" s="598"/>
      <c r="CC34" s="598"/>
      <c r="CD34" s="598"/>
      <c r="CE34" s="598"/>
      <c r="CF34" s="598"/>
      <c r="CG34" s="598"/>
      <c r="CH34" s="598"/>
      <c r="CI34" s="598"/>
      <c r="CJ34" s="598"/>
      <c r="CK34" s="598"/>
      <c r="CL34" s="598"/>
      <c r="CM34" s="598"/>
      <c r="CN34" s="181"/>
      <c r="CO34" s="597">
        <f>IF(CQ34="","",MAX(C34:D43,U34:V43,AM34:AN43,BE34:BF43,BW34:BX43)+1)</f>
        <v>19</v>
      </c>
      <c r="CP34" s="597"/>
      <c r="CQ34" s="598" t="str">
        <f>IF('各会計、関係団体の財政状況及び健全化判断比率'!BS7="","",'各会計、関係団体の財政状況及び健全化判断比率'!BS7)</f>
        <v>板柳町産業振興公社りんごワーク研究所</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国民健康保険板柳中央病院事業会計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青森県市町村総合事務組合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公共下水道事業会計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津軽広域連合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西北五広域福祉事務組合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弘前地区環境整備事務組合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青森県市町村職員退職手当組合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青森県交通災害共済組合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青森県後期高齢者医療広域連合一般会計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17</v>
      </c>
      <c r="BX42" s="597"/>
      <c r="BY42" s="598" t="str">
        <f>IF('各会計、関係団体の財政状況及び健全化判断比率'!B76="","",'各会計、関係団体の財政状況及び健全化判断比率'!B76)</f>
        <v>青森県後期高齢者医療広域連合後期高齢者医療特別会計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18</v>
      </c>
      <c r="BX43" s="597"/>
      <c r="BY43" s="598" t="str">
        <f>IF('各会計、関係団体の財政状況及び健全化判断比率'!B77="","",'各会計、関係団体の財政状況及び健全化判断比率'!B77)</f>
        <v>弘前地区消防事務組合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TW4VKO4Yu0Db/8CXHjZBVI5tMOSlpDK73Uj5XA39HZYbiufkjXwLRpm76zxl8lbogqqTFPvfwvyB+mBJhALz4A==" saltValue="5xFbnlloOcKDk3kU0+Vm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0" t="s">
        <v>533</v>
      </c>
      <c r="D34" s="1150"/>
      <c r="E34" s="1151"/>
      <c r="F34" s="32">
        <v>14.41</v>
      </c>
      <c r="G34" s="33">
        <v>16.899999999999999</v>
      </c>
      <c r="H34" s="33">
        <v>16.18</v>
      </c>
      <c r="I34" s="33">
        <v>15.51</v>
      </c>
      <c r="J34" s="34">
        <v>14.69</v>
      </c>
      <c r="K34" s="22"/>
      <c r="L34" s="22"/>
      <c r="M34" s="22"/>
      <c r="N34" s="22"/>
      <c r="O34" s="22"/>
      <c r="P34" s="22"/>
    </row>
    <row r="35" spans="1:16" ht="39" customHeight="1" x14ac:dyDescent="0.15">
      <c r="A35" s="22"/>
      <c r="B35" s="35"/>
      <c r="C35" s="1144" t="s">
        <v>534</v>
      </c>
      <c r="D35" s="1145"/>
      <c r="E35" s="1146"/>
      <c r="F35" s="36">
        <v>9.5</v>
      </c>
      <c r="G35" s="37">
        <v>12.88</v>
      </c>
      <c r="H35" s="37">
        <v>10.29</v>
      </c>
      <c r="I35" s="37">
        <v>12.79</v>
      </c>
      <c r="J35" s="38">
        <v>12.65</v>
      </c>
      <c r="K35" s="22"/>
      <c r="L35" s="22"/>
      <c r="M35" s="22"/>
      <c r="N35" s="22"/>
      <c r="O35" s="22"/>
      <c r="P35" s="22"/>
    </row>
    <row r="36" spans="1:16" ht="39" customHeight="1" x14ac:dyDescent="0.15">
      <c r="A36" s="22"/>
      <c r="B36" s="35"/>
      <c r="C36" s="1144" t="s">
        <v>535</v>
      </c>
      <c r="D36" s="1145"/>
      <c r="E36" s="1146"/>
      <c r="F36" s="36">
        <v>11.2</v>
      </c>
      <c r="G36" s="37">
        <v>10.43</v>
      </c>
      <c r="H36" s="37">
        <v>10.78</v>
      </c>
      <c r="I36" s="37">
        <v>9.69</v>
      </c>
      <c r="J36" s="38">
        <v>8.6999999999999993</v>
      </c>
      <c r="K36" s="22"/>
      <c r="L36" s="22"/>
      <c r="M36" s="22"/>
      <c r="N36" s="22"/>
      <c r="O36" s="22"/>
      <c r="P36" s="22"/>
    </row>
    <row r="37" spans="1:16" ht="39" customHeight="1" x14ac:dyDescent="0.15">
      <c r="A37" s="22"/>
      <c r="B37" s="35"/>
      <c r="C37" s="1144" t="s">
        <v>536</v>
      </c>
      <c r="D37" s="1145"/>
      <c r="E37" s="1146"/>
      <c r="F37" s="36">
        <v>0</v>
      </c>
      <c r="G37" s="37">
        <v>0</v>
      </c>
      <c r="H37" s="37">
        <v>0</v>
      </c>
      <c r="I37" s="37">
        <v>0.04</v>
      </c>
      <c r="J37" s="38">
        <v>5.3</v>
      </c>
      <c r="K37" s="22"/>
      <c r="L37" s="22"/>
      <c r="M37" s="22"/>
      <c r="N37" s="22"/>
      <c r="O37" s="22"/>
      <c r="P37" s="22"/>
    </row>
    <row r="38" spans="1:16" ht="39" customHeight="1" x14ac:dyDescent="0.15">
      <c r="A38" s="22"/>
      <c r="B38" s="35"/>
      <c r="C38" s="1144" t="s">
        <v>537</v>
      </c>
      <c r="D38" s="1145"/>
      <c r="E38" s="1146"/>
      <c r="F38" s="36">
        <v>4.43</v>
      </c>
      <c r="G38" s="37">
        <v>5.21</v>
      </c>
      <c r="H38" s="37">
        <v>5.64</v>
      </c>
      <c r="I38" s="37">
        <v>5.53</v>
      </c>
      <c r="J38" s="38">
        <v>3.85</v>
      </c>
      <c r="K38" s="22"/>
      <c r="L38" s="22"/>
      <c r="M38" s="22"/>
      <c r="N38" s="22"/>
      <c r="O38" s="22"/>
      <c r="P38" s="22"/>
    </row>
    <row r="39" spans="1:16" ht="39" customHeight="1" x14ac:dyDescent="0.15">
      <c r="A39" s="22"/>
      <c r="B39" s="35"/>
      <c r="C39" s="1144" t="s">
        <v>538</v>
      </c>
      <c r="D39" s="1145"/>
      <c r="E39" s="1146"/>
      <c r="F39" s="36">
        <v>4.22</v>
      </c>
      <c r="G39" s="37">
        <v>4.2699999999999996</v>
      </c>
      <c r="H39" s="37">
        <v>3.72</v>
      </c>
      <c r="I39" s="37">
        <v>2.86</v>
      </c>
      <c r="J39" s="38">
        <v>2.9</v>
      </c>
      <c r="K39" s="22"/>
      <c r="L39" s="22"/>
      <c r="M39" s="22"/>
      <c r="N39" s="22"/>
      <c r="O39" s="22"/>
      <c r="P39" s="22"/>
    </row>
    <row r="40" spans="1:16" ht="39" customHeight="1" x14ac:dyDescent="0.15">
      <c r="A40" s="22"/>
      <c r="B40" s="35"/>
      <c r="C40" s="1144" t="s">
        <v>539</v>
      </c>
      <c r="D40" s="1145"/>
      <c r="E40" s="1146"/>
      <c r="F40" s="36">
        <v>2.72</v>
      </c>
      <c r="G40" s="37">
        <v>2.44</v>
      </c>
      <c r="H40" s="37">
        <v>2.5099999999999998</v>
      </c>
      <c r="I40" s="37">
        <v>2.5</v>
      </c>
      <c r="J40" s="38">
        <v>1.75</v>
      </c>
      <c r="K40" s="22"/>
      <c r="L40" s="22"/>
      <c r="M40" s="22"/>
      <c r="N40" s="22"/>
      <c r="O40" s="22"/>
      <c r="P40" s="22"/>
    </row>
    <row r="41" spans="1:16" ht="39" customHeight="1" x14ac:dyDescent="0.15">
      <c r="A41" s="22"/>
      <c r="B41" s="35"/>
      <c r="C41" s="1144" t="s">
        <v>540</v>
      </c>
      <c r="D41" s="1145"/>
      <c r="E41" s="1146"/>
      <c r="F41" s="36">
        <v>0.14000000000000001</v>
      </c>
      <c r="G41" s="37">
        <v>0.06</v>
      </c>
      <c r="H41" s="37">
        <v>0.09</v>
      </c>
      <c r="I41" s="37">
        <v>0.08</v>
      </c>
      <c r="J41" s="38">
        <v>0.1</v>
      </c>
      <c r="K41" s="22"/>
      <c r="L41" s="22"/>
      <c r="M41" s="22"/>
      <c r="N41" s="22"/>
      <c r="O41" s="22"/>
      <c r="P41" s="22"/>
    </row>
    <row r="42" spans="1:16" ht="39" customHeight="1" x14ac:dyDescent="0.15">
      <c r="A42" s="22"/>
      <c r="B42" s="39"/>
      <c r="C42" s="1144" t="s">
        <v>541</v>
      </c>
      <c r="D42" s="1145"/>
      <c r="E42" s="1146"/>
      <c r="F42" s="36" t="s">
        <v>489</v>
      </c>
      <c r="G42" s="37" t="s">
        <v>489</v>
      </c>
      <c r="H42" s="37" t="s">
        <v>489</v>
      </c>
      <c r="I42" s="37" t="s">
        <v>489</v>
      </c>
      <c r="J42" s="38" t="s">
        <v>489</v>
      </c>
      <c r="K42" s="22"/>
      <c r="L42" s="22"/>
      <c r="M42" s="22"/>
      <c r="N42" s="22"/>
      <c r="O42" s="22"/>
      <c r="P42" s="22"/>
    </row>
    <row r="43" spans="1:16" ht="39" customHeight="1" thickBot="1" x14ac:dyDescent="0.2">
      <c r="A43" s="22"/>
      <c r="B43" s="40"/>
      <c r="C43" s="1147" t="s">
        <v>542</v>
      </c>
      <c r="D43" s="1148"/>
      <c r="E43" s="1149"/>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H24fUq2UrdIHJUonjKWbmqCZ84OQQv5m3D7d7Bw2o6Y7IX2xtJKFgl0x67KuB6MaVH3TtXVDQpaqmEGUwCg7Q==" saltValue="MYzPhmUxCRJamSnnPN9e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449</v>
      </c>
      <c r="L45" s="60">
        <v>487</v>
      </c>
      <c r="M45" s="60">
        <v>578</v>
      </c>
      <c r="N45" s="60">
        <v>597</v>
      </c>
      <c r="O45" s="61">
        <v>574</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489</v>
      </c>
      <c r="L46" s="64" t="s">
        <v>489</v>
      </c>
      <c r="M46" s="64" t="s">
        <v>489</v>
      </c>
      <c r="N46" s="64" t="s">
        <v>489</v>
      </c>
      <c r="O46" s="65" t="s">
        <v>489</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489</v>
      </c>
      <c r="L47" s="64" t="s">
        <v>489</v>
      </c>
      <c r="M47" s="64" t="s">
        <v>489</v>
      </c>
      <c r="N47" s="64" t="s">
        <v>489</v>
      </c>
      <c r="O47" s="65" t="s">
        <v>489</v>
      </c>
      <c r="P47" s="48"/>
      <c r="Q47" s="48"/>
      <c r="R47" s="48"/>
      <c r="S47" s="48"/>
      <c r="T47" s="48"/>
      <c r="U47" s="48"/>
    </row>
    <row r="48" spans="1:21" ht="30.75" customHeight="1" x14ac:dyDescent="0.15">
      <c r="A48" s="48"/>
      <c r="B48" s="1154"/>
      <c r="C48" s="1155"/>
      <c r="D48" s="62"/>
      <c r="E48" s="1160" t="s">
        <v>13</v>
      </c>
      <c r="F48" s="1160"/>
      <c r="G48" s="1160"/>
      <c r="H48" s="1160"/>
      <c r="I48" s="1160"/>
      <c r="J48" s="1161"/>
      <c r="K48" s="63">
        <v>405</v>
      </c>
      <c r="L48" s="64">
        <v>422</v>
      </c>
      <c r="M48" s="64">
        <v>430</v>
      </c>
      <c r="N48" s="64">
        <v>426</v>
      </c>
      <c r="O48" s="65">
        <v>431</v>
      </c>
      <c r="P48" s="48"/>
      <c r="Q48" s="48"/>
      <c r="R48" s="48"/>
      <c r="S48" s="48"/>
      <c r="T48" s="48"/>
      <c r="U48" s="48"/>
    </row>
    <row r="49" spans="1:21" ht="30.75" customHeight="1" x14ac:dyDescent="0.15">
      <c r="A49" s="48"/>
      <c r="B49" s="1154"/>
      <c r="C49" s="1155"/>
      <c r="D49" s="62"/>
      <c r="E49" s="1160" t="s">
        <v>14</v>
      </c>
      <c r="F49" s="1160"/>
      <c r="G49" s="1160"/>
      <c r="H49" s="1160"/>
      <c r="I49" s="1160"/>
      <c r="J49" s="1161"/>
      <c r="K49" s="63">
        <v>36</v>
      </c>
      <c r="L49" s="64">
        <v>35</v>
      </c>
      <c r="M49" s="64">
        <v>35</v>
      </c>
      <c r="N49" s="64">
        <v>36</v>
      </c>
      <c r="O49" s="65">
        <v>38</v>
      </c>
      <c r="P49" s="48"/>
      <c r="Q49" s="48"/>
      <c r="R49" s="48"/>
      <c r="S49" s="48"/>
      <c r="T49" s="48"/>
      <c r="U49" s="48"/>
    </row>
    <row r="50" spans="1:21" ht="30.75" customHeight="1" x14ac:dyDescent="0.15">
      <c r="A50" s="48"/>
      <c r="B50" s="1154"/>
      <c r="C50" s="1155"/>
      <c r="D50" s="62"/>
      <c r="E50" s="1160" t="s">
        <v>15</v>
      </c>
      <c r="F50" s="1160"/>
      <c r="G50" s="1160"/>
      <c r="H50" s="1160"/>
      <c r="I50" s="1160"/>
      <c r="J50" s="1161"/>
      <c r="K50" s="63">
        <v>7</v>
      </c>
      <c r="L50" s="64">
        <v>1</v>
      </c>
      <c r="M50" s="64">
        <v>2</v>
      </c>
      <c r="N50" s="64">
        <v>1</v>
      </c>
      <c r="O50" s="65">
        <v>1</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489</v>
      </c>
      <c r="L51" s="64" t="s">
        <v>489</v>
      </c>
      <c r="M51" s="64" t="s">
        <v>489</v>
      </c>
      <c r="N51" s="64" t="s">
        <v>489</v>
      </c>
      <c r="O51" s="65" t="s">
        <v>489</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597</v>
      </c>
      <c r="L52" s="64">
        <v>609</v>
      </c>
      <c r="M52" s="64">
        <v>589</v>
      </c>
      <c r="N52" s="64">
        <v>632</v>
      </c>
      <c r="O52" s="65">
        <v>626</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300</v>
      </c>
      <c r="L53" s="69">
        <v>336</v>
      </c>
      <c r="M53" s="69">
        <v>456</v>
      </c>
      <c r="N53" s="69">
        <v>428</v>
      </c>
      <c r="O53" s="70">
        <v>418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YMl/Nb0toX84aGK6y/jIjHeZKi1bLLNqbSKEAfbVjgZ/a3rHLe6BkL8jGG3Nk6IpJwVJwFodIvjI2ZvFm6V5g==" saltValue="ADOKqZM5MMjjsEF9UDRd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3" t="s">
        <v>30</v>
      </c>
      <c r="C41" s="1184"/>
      <c r="D41" s="105"/>
      <c r="E41" s="1189" t="s">
        <v>31</v>
      </c>
      <c r="F41" s="1189"/>
      <c r="G41" s="1189"/>
      <c r="H41" s="1190"/>
      <c r="I41" s="355">
        <v>6549</v>
      </c>
      <c r="J41" s="356">
        <v>6726</v>
      </c>
      <c r="K41" s="356">
        <v>6513</v>
      </c>
      <c r="L41" s="356">
        <v>6210</v>
      </c>
      <c r="M41" s="357">
        <v>5847</v>
      </c>
    </row>
    <row r="42" spans="2:13" ht="27.75" customHeight="1" x14ac:dyDescent="0.15">
      <c r="B42" s="1185"/>
      <c r="C42" s="1186"/>
      <c r="D42" s="106"/>
      <c r="E42" s="1191" t="s">
        <v>32</v>
      </c>
      <c r="F42" s="1191"/>
      <c r="G42" s="1191"/>
      <c r="H42" s="1192"/>
      <c r="I42" s="358">
        <v>3</v>
      </c>
      <c r="J42" s="359" t="s">
        <v>489</v>
      </c>
      <c r="K42" s="359" t="s">
        <v>489</v>
      </c>
      <c r="L42" s="359" t="s">
        <v>489</v>
      </c>
      <c r="M42" s="360" t="s">
        <v>489</v>
      </c>
    </row>
    <row r="43" spans="2:13" ht="27.75" customHeight="1" x14ac:dyDescent="0.15">
      <c r="B43" s="1185"/>
      <c r="C43" s="1186"/>
      <c r="D43" s="106"/>
      <c r="E43" s="1191" t="s">
        <v>33</v>
      </c>
      <c r="F43" s="1191"/>
      <c r="G43" s="1191"/>
      <c r="H43" s="1192"/>
      <c r="I43" s="358">
        <v>4559</v>
      </c>
      <c r="J43" s="359">
        <v>4338</v>
      </c>
      <c r="K43" s="359">
        <v>4233</v>
      </c>
      <c r="L43" s="359">
        <v>4290</v>
      </c>
      <c r="M43" s="360">
        <v>4137</v>
      </c>
    </row>
    <row r="44" spans="2:13" ht="27.75" customHeight="1" x14ac:dyDescent="0.15">
      <c r="B44" s="1185"/>
      <c r="C44" s="1186"/>
      <c r="D44" s="106"/>
      <c r="E44" s="1191" t="s">
        <v>34</v>
      </c>
      <c r="F44" s="1191"/>
      <c r="G44" s="1191"/>
      <c r="H44" s="1192"/>
      <c r="I44" s="358">
        <v>159</v>
      </c>
      <c r="J44" s="359">
        <v>125</v>
      </c>
      <c r="K44" s="359">
        <v>104</v>
      </c>
      <c r="L44" s="359">
        <v>69</v>
      </c>
      <c r="M44" s="360">
        <v>35</v>
      </c>
    </row>
    <row r="45" spans="2:13" ht="27.75" customHeight="1" x14ac:dyDescent="0.15">
      <c r="B45" s="1185"/>
      <c r="C45" s="1186"/>
      <c r="D45" s="106"/>
      <c r="E45" s="1191" t="s">
        <v>35</v>
      </c>
      <c r="F45" s="1191"/>
      <c r="G45" s="1191"/>
      <c r="H45" s="1192"/>
      <c r="I45" s="358">
        <v>1248</v>
      </c>
      <c r="J45" s="359">
        <v>691</v>
      </c>
      <c r="K45" s="359">
        <v>684</v>
      </c>
      <c r="L45" s="359">
        <v>632</v>
      </c>
      <c r="M45" s="360">
        <v>615</v>
      </c>
    </row>
    <row r="46" spans="2:13" ht="27.75" customHeight="1" x14ac:dyDescent="0.15">
      <c r="B46" s="1185"/>
      <c r="C46" s="1186"/>
      <c r="D46" s="107"/>
      <c r="E46" s="1191" t="s">
        <v>36</v>
      </c>
      <c r="F46" s="1191"/>
      <c r="G46" s="1191"/>
      <c r="H46" s="1192"/>
      <c r="I46" s="358" t="s">
        <v>489</v>
      </c>
      <c r="J46" s="359" t="s">
        <v>489</v>
      </c>
      <c r="K46" s="359">
        <v>23</v>
      </c>
      <c r="L46" s="359">
        <v>18</v>
      </c>
      <c r="M46" s="360">
        <v>14</v>
      </c>
    </row>
    <row r="47" spans="2:13" ht="27.75" customHeight="1" x14ac:dyDescent="0.15">
      <c r="B47" s="1185"/>
      <c r="C47" s="1186"/>
      <c r="D47" s="108"/>
      <c r="E47" s="1193" t="s">
        <v>37</v>
      </c>
      <c r="F47" s="1194"/>
      <c r="G47" s="1194"/>
      <c r="H47" s="1195"/>
      <c r="I47" s="358" t="s">
        <v>489</v>
      </c>
      <c r="J47" s="359" t="s">
        <v>489</v>
      </c>
      <c r="K47" s="359" t="s">
        <v>489</v>
      </c>
      <c r="L47" s="359" t="s">
        <v>489</v>
      </c>
      <c r="M47" s="360" t="s">
        <v>489</v>
      </c>
    </row>
    <row r="48" spans="2:13" ht="27.75" customHeight="1" x14ac:dyDescent="0.15">
      <c r="B48" s="1185"/>
      <c r="C48" s="1186"/>
      <c r="D48" s="106"/>
      <c r="E48" s="1191" t="s">
        <v>38</v>
      </c>
      <c r="F48" s="1191"/>
      <c r="G48" s="1191"/>
      <c r="H48" s="1192"/>
      <c r="I48" s="358" t="s">
        <v>489</v>
      </c>
      <c r="J48" s="359" t="s">
        <v>489</v>
      </c>
      <c r="K48" s="359" t="s">
        <v>489</v>
      </c>
      <c r="L48" s="359" t="s">
        <v>489</v>
      </c>
      <c r="M48" s="360" t="s">
        <v>489</v>
      </c>
    </row>
    <row r="49" spans="2:13" ht="27.75" customHeight="1" x14ac:dyDescent="0.15">
      <c r="B49" s="1187"/>
      <c r="C49" s="1188"/>
      <c r="D49" s="106"/>
      <c r="E49" s="1191" t="s">
        <v>39</v>
      </c>
      <c r="F49" s="1191"/>
      <c r="G49" s="1191"/>
      <c r="H49" s="1192"/>
      <c r="I49" s="358" t="s">
        <v>489</v>
      </c>
      <c r="J49" s="359" t="s">
        <v>489</v>
      </c>
      <c r="K49" s="359" t="s">
        <v>489</v>
      </c>
      <c r="L49" s="359" t="s">
        <v>489</v>
      </c>
      <c r="M49" s="360" t="s">
        <v>489</v>
      </c>
    </row>
    <row r="50" spans="2:13" ht="27.75" customHeight="1" x14ac:dyDescent="0.15">
      <c r="B50" s="1196" t="s">
        <v>40</v>
      </c>
      <c r="C50" s="1197"/>
      <c r="D50" s="109"/>
      <c r="E50" s="1191" t="s">
        <v>41</v>
      </c>
      <c r="F50" s="1191"/>
      <c r="G50" s="1191"/>
      <c r="H50" s="1192"/>
      <c r="I50" s="358">
        <v>3844</v>
      </c>
      <c r="J50" s="359">
        <v>3971</v>
      </c>
      <c r="K50" s="359">
        <v>4711</v>
      </c>
      <c r="L50" s="359">
        <v>5040</v>
      </c>
      <c r="M50" s="360">
        <v>5322</v>
      </c>
    </row>
    <row r="51" spans="2:13" ht="27.75" customHeight="1" x14ac:dyDescent="0.15">
      <c r="B51" s="1185"/>
      <c r="C51" s="1186"/>
      <c r="D51" s="106"/>
      <c r="E51" s="1191" t="s">
        <v>42</v>
      </c>
      <c r="F51" s="1191"/>
      <c r="G51" s="1191"/>
      <c r="H51" s="1192"/>
      <c r="I51" s="358">
        <v>55</v>
      </c>
      <c r="J51" s="359">
        <v>38</v>
      </c>
      <c r="K51" s="359">
        <v>18</v>
      </c>
      <c r="L51" s="359">
        <v>5</v>
      </c>
      <c r="M51" s="360" t="s">
        <v>489</v>
      </c>
    </row>
    <row r="52" spans="2:13" ht="27.75" customHeight="1" x14ac:dyDescent="0.15">
      <c r="B52" s="1187"/>
      <c r="C52" s="1188"/>
      <c r="D52" s="106"/>
      <c r="E52" s="1191" t="s">
        <v>43</v>
      </c>
      <c r="F52" s="1191"/>
      <c r="G52" s="1191"/>
      <c r="H52" s="1192"/>
      <c r="I52" s="358">
        <v>7978</v>
      </c>
      <c r="J52" s="359">
        <v>8028</v>
      </c>
      <c r="K52" s="359">
        <v>7933</v>
      </c>
      <c r="L52" s="359">
        <v>7653</v>
      </c>
      <c r="M52" s="360">
        <v>8017</v>
      </c>
    </row>
    <row r="53" spans="2:13" ht="27.75" customHeight="1" thickBot="1" x14ac:dyDescent="0.2">
      <c r="B53" s="1198" t="s">
        <v>19</v>
      </c>
      <c r="C53" s="1199"/>
      <c r="D53" s="110"/>
      <c r="E53" s="1200" t="s">
        <v>44</v>
      </c>
      <c r="F53" s="1200"/>
      <c r="G53" s="1200"/>
      <c r="H53" s="1201"/>
      <c r="I53" s="361">
        <v>639</v>
      </c>
      <c r="J53" s="362">
        <v>-157</v>
      </c>
      <c r="K53" s="362">
        <v>-1106</v>
      </c>
      <c r="L53" s="362">
        <v>-1477</v>
      </c>
      <c r="M53" s="363">
        <v>-2691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jQoi4XOFzNeJPgoVjmTp9NxBtN7J4ZuDTrergloxN+syxepp8EhpsRTFOE7iH/C6lWguQxfP5CaIpV6osvp4iQ==" saltValue="g6EX4Bui/CvzwlpJLQD6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0" t="s">
        <v>46</v>
      </c>
      <c r="D55" s="1210"/>
      <c r="E55" s="1211"/>
      <c r="F55" s="122">
        <v>1385</v>
      </c>
      <c r="G55" s="122">
        <v>1417</v>
      </c>
      <c r="H55" s="123">
        <v>1498</v>
      </c>
    </row>
    <row r="56" spans="2:8" ht="52.5" customHeight="1" x14ac:dyDescent="0.15">
      <c r="B56" s="124"/>
      <c r="C56" s="1212" t="s">
        <v>47</v>
      </c>
      <c r="D56" s="1212"/>
      <c r="E56" s="1213"/>
      <c r="F56" s="125">
        <v>1083</v>
      </c>
      <c r="G56" s="125">
        <v>983</v>
      </c>
      <c r="H56" s="126">
        <v>1000</v>
      </c>
    </row>
    <row r="57" spans="2:8" ht="53.25" customHeight="1" x14ac:dyDescent="0.15">
      <c r="B57" s="124"/>
      <c r="C57" s="1214" t="s">
        <v>48</v>
      </c>
      <c r="D57" s="1214"/>
      <c r="E57" s="1215"/>
      <c r="F57" s="127">
        <v>1553</v>
      </c>
      <c r="G57" s="127">
        <v>1774</v>
      </c>
      <c r="H57" s="128">
        <v>1798</v>
      </c>
    </row>
    <row r="58" spans="2:8" ht="45.75" customHeight="1" x14ac:dyDescent="0.15">
      <c r="B58" s="129"/>
      <c r="C58" s="1202" t="s">
        <v>548</v>
      </c>
      <c r="D58" s="1203"/>
      <c r="E58" s="1204"/>
      <c r="F58" s="130">
        <v>1306</v>
      </c>
      <c r="G58" s="130">
        <v>1250</v>
      </c>
      <c r="H58" s="131">
        <v>1314</v>
      </c>
    </row>
    <row r="59" spans="2:8" ht="45.75" customHeight="1" x14ac:dyDescent="0.15">
      <c r="B59" s="129"/>
      <c r="C59" s="1202" t="s">
        <v>549</v>
      </c>
      <c r="D59" s="1203"/>
      <c r="E59" s="1204"/>
      <c r="F59" s="130">
        <v>237</v>
      </c>
      <c r="G59" s="130">
        <v>487</v>
      </c>
      <c r="H59" s="131">
        <v>455</v>
      </c>
    </row>
    <row r="60" spans="2:8" ht="45.75" customHeight="1" x14ac:dyDescent="0.15">
      <c r="B60" s="129"/>
      <c r="C60" s="1202" t="s">
        <v>550</v>
      </c>
      <c r="D60" s="1203"/>
      <c r="E60" s="1204"/>
      <c r="F60" s="130">
        <v>7</v>
      </c>
      <c r="G60" s="130">
        <v>34</v>
      </c>
      <c r="H60" s="131">
        <v>26</v>
      </c>
    </row>
    <row r="61" spans="2:8" ht="45.75" customHeight="1" x14ac:dyDescent="0.15">
      <c r="B61" s="129"/>
      <c r="C61" s="1202" t="s">
        <v>551</v>
      </c>
      <c r="D61" s="1203"/>
      <c r="E61" s="1204"/>
      <c r="F61" s="130">
        <v>1</v>
      </c>
      <c r="G61" s="130">
        <v>1</v>
      </c>
      <c r="H61" s="131">
        <v>1</v>
      </c>
    </row>
    <row r="62" spans="2:8" ht="45.75" customHeight="1" thickBot="1" x14ac:dyDescent="0.2">
      <c r="B62" s="132"/>
      <c r="C62" s="1205" t="s">
        <v>552</v>
      </c>
      <c r="D62" s="1206"/>
      <c r="E62" s="1207"/>
      <c r="F62" s="133">
        <v>1</v>
      </c>
      <c r="G62" s="133">
        <v>1</v>
      </c>
      <c r="H62" s="134">
        <v>1</v>
      </c>
    </row>
    <row r="63" spans="2:8" ht="52.5" customHeight="1" thickBot="1" x14ac:dyDescent="0.2">
      <c r="B63" s="135"/>
      <c r="C63" s="1208" t="s">
        <v>49</v>
      </c>
      <c r="D63" s="1208"/>
      <c r="E63" s="1209"/>
      <c r="F63" s="136">
        <v>4021</v>
      </c>
      <c r="G63" s="136">
        <v>4175</v>
      </c>
      <c r="H63" s="137">
        <v>4295</v>
      </c>
    </row>
    <row r="64" spans="2:8" x14ac:dyDescent="0.15"/>
  </sheetData>
  <sheetProtection algorithmName="SHA-512" hashValue="95/JLCfM/7qcBazGGOKr6n9VNuCkWKwXP1Pq/tMXG5kzn3qygEVycPytkSPAmKYZifWa38ATgX0/2Yk1X+KPoQ==" saltValue="1D/ZWZxVDdcQ7r6/SAhC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6AF90-FA39-4E9C-8347-371FE987133D}">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8" customWidth="1"/>
    <col min="2" max="107" width="2.5" style="1218" customWidth="1"/>
    <col min="108" max="108" width="6.125" style="1225" customWidth="1"/>
    <col min="109" max="109" width="5.875" style="1224" customWidth="1"/>
    <col min="110" max="16384" width="8.625" style="1218" hidden="1"/>
  </cols>
  <sheetData>
    <row r="1" spans="1:109" ht="42.75" customHeight="1" x14ac:dyDescent="0.15">
      <c r="A1" s="1216"/>
      <c r="B1" s="1217"/>
      <c r="DD1" s="1218"/>
      <c r="DE1" s="1218"/>
    </row>
    <row r="2" spans="1:109" ht="25.5" customHeight="1" x14ac:dyDescent="0.15">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15">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x14ac:dyDescent="0.15">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x14ac:dyDescent="0.15">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x14ac:dyDescent="0.15">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x14ac:dyDescent="0.15">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x14ac:dyDescent="0.15">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x14ac:dyDescent="0.15">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x14ac:dyDescent="0.15">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x14ac:dyDescent="0.15">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x14ac:dyDescent="0.15">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x14ac:dyDescent="0.15">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x14ac:dyDescent="0.15">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x14ac:dyDescent="0.15">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x14ac:dyDescent="0.15">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x14ac:dyDescent="0.15">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x14ac:dyDescent="0.15">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x14ac:dyDescent="0.15">
      <c r="DD19" s="1218"/>
      <c r="DE19" s="1218"/>
    </row>
    <row r="20" spans="1:109" x14ac:dyDescent="0.15">
      <c r="DD20" s="1218"/>
      <c r="DE20" s="1218"/>
    </row>
    <row r="21" spans="1:109" ht="17.25" customHeight="1" x14ac:dyDescent="0.15">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15">
      <c r="B22" s="1224"/>
    </row>
    <row r="23" spans="1:109" x14ac:dyDescent="0.15">
      <c r="B23" s="1224"/>
    </row>
    <row r="24" spans="1:109" x14ac:dyDescent="0.15">
      <c r="B24" s="1224"/>
    </row>
    <row r="25" spans="1:109" x14ac:dyDescent="0.15">
      <c r="B25" s="1224"/>
    </row>
    <row r="26" spans="1:109" x14ac:dyDescent="0.15">
      <c r="B26" s="1224"/>
    </row>
    <row r="27" spans="1:109" x14ac:dyDescent="0.15">
      <c r="B27" s="1224"/>
    </row>
    <row r="28" spans="1:109" x14ac:dyDescent="0.15">
      <c r="B28" s="1224"/>
    </row>
    <row r="29" spans="1:109" x14ac:dyDescent="0.15">
      <c r="B29" s="1224"/>
    </row>
    <row r="30" spans="1:109" x14ac:dyDescent="0.15">
      <c r="B30" s="1224"/>
    </row>
    <row r="31" spans="1:109" x14ac:dyDescent="0.15">
      <c r="B31" s="1224"/>
    </row>
    <row r="32" spans="1:109" x14ac:dyDescent="0.15">
      <c r="B32" s="1224"/>
    </row>
    <row r="33" spans="2:109" x14ac:dyDescent="0.15">
      <c r="B33" s="1224"/>
    </row>
    <row r="34" spans="2:109" x14ac:dyDescent="0.15">
      <c r="B34" s="1224"/>
    </row>
    <row r="35" spans="2:109" x14ac:dyDescent="0.15">
      <c r="B35" s="1224"/>
    </row>
    <row r="36" spans="2:109" x14ac:dyDescent="0.15">
      <c r="B36" s="1224"/>
    </row>
    <row r="37" spans="2:109" x14ac:dyDescent="0.15">
      <c r="B37" s="1224"/>
    </row>
    <row r="38" spans="2:109" x14ac:dyDescent="0.15">
      <c r="B38" s="1224"/>
    </row>
    <row r="39" spans="2:109" x14ac:dyDescent="0.15">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x14ac:dyDescent="0.15">
      <c r="B40" s="1229"/>
      <c r="DD40" s="1229"/>
      <c r="DE40" s="1218"/>
    </row>
    <row r="41" spans="2:109" ht="17.25" x14ac:dyDescent="0.15">
      <c r="B41" s="1230" t="s">
        <v>566</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x14ac:dyDescent="0.15">
      <c r="B42" s="1224"/>
      <c r="G42" s="1231"/>
      <c r="I42" s="1232"/>
      <c r="J42" s="1232"/>
      <c r="K42" s="1232"/>
      <c r="AM42" s="1231"/>
      <c r="AN42" s="1231" t="s">
        <v>567</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15">
      <c r="B43" s="1224"/>
      <c r="AN43" s="1233" t="s">
        <v>568</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x14ac:dyDescent="0.15">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x14ac:dyDescent="0.15">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x14ac:dyDescent="0.15">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x14ac:dyDescent="0.15">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x14ac:dyDescent="0.15">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x14ac:dyDescent="0.15">
      <c r="B49" s="1224"/>
      <c r="AN49" s="1218" t="s">
        <v>569</v>
      </c>
    </row>
    <row r="50" spans="1:109" x14ac:dyDescent="0.15">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527</v>
      </c>
      <c r="BQ50" s="1249"/>
      <c r="BR50" s="1249"/>
      <c r="BS50" s="1249"/>
      <c r="BT50" s="1249"/>
      <c r="BU50" s="1249"/>
      <c r="BV50" s="1249"/>
      <c r="BW50" s="1249"/>
      <c r="BX50" s="1249" t="s">
        <v>528</v>
      </c>
      <c r="BY50" s="1249"/>
      <c r="BZ50" s="1249"/>
      <c r="CA50" s="1249"/>
      <c r="CB50" s="1249"/>
      <c r="CC50" s="1249"/>
      <c r="CD50" s="1249"/>
      <c r="CE50" s="1249"/>
      <c r="CF50" s="1249" t="s">
        <v>529</v>
      </c>
      <c r="CG50" s="1249"/>
      <c r="CH50" s="1249"/>
      <c r="CI50" s="1249"/>
      <c r="CJ50" s="1249"/>
      <c r="CK50" s="1249"/>
      <c r="CL50" s="1249"/>
      <c r="CM50" s="1249"/>
      <c r="CN50" s="1249" t="s">
        <v>530</v>
      </c>
      <c r="CO50" s="1249"/>
      <c r="CP50" s="1249"/>
      <c r="CQ50" s="1249"/>
      <c r="CR50" s="1249"/>
      <c r="CS50" s="1249"/>
      <c r="CT50" s="1249"/>
      <c r="CU50" s="1249"/>
      <c r="CV50" s="1249" t="s">
        <v>531</v>
      </c>
      <c r="CW50" s="1249"/>
      <c r="CX50" s="1249"/>
      <c r="CY50" s="1249"/>
      <c r="CZ50" s="1249"/>
      <c r="DA50" s="1249"/>
      <c r="DB50" s="1249"/>
      <c r="DC50" s="1249"/>
    </row>
    <row r="51" spans="1:109" ht="13.5" customHeight="1" x14ac:dyDescent="0.15">
      <c r="B51" s="1224"/>
      <c r="G51" s="1250"/>
      <c r="H51" s="1250"/>
      <c r="I51" s="1251"/>
      <c r="J51" s="1251"/>
      <c r="K51" s="1252"/>
      <c r="L51" s="1252"/>
      <c r="M51" s="1252"/>
      <c r="N51" s="1252"/>
      <c r="AM51" s="1242"/>
      <c r="AN51" s="1253" t="s">
        <v>570</v>
      </c>
      <c r="AO51" s="1253"/>
      <c r="AP51" s="1253"/>
      <c r="AQ51" s="1253"/>
      <c r="AR51" s="1253"/>
      <c r="AS51" s="1253"/>
      <c r="AT51" s="1253"/>
      <c r="AU51" s="1253"/>
      <c r="AV51" s="1253"/>
      <c r="AW51" s="1253"/>
      <c r="AX51" s="1253"/>
      <c r="AY51" s="1253"/>
      <c r="AZ51" s="1253"/>
      <c r="BA51" s="1253"/>
      <c r="BB51" s="1253" t="s">
        <v>571</v>
      </c>
      <c r="BC51" s="1253"/>
      <c r="BD51" s="1253"/>
      <c r="BE51" s="1253"/>
      <c r="BF51" s="1253"/>
      <c r="BG51" s="1253"/>
      <c r="BH51" s="1253"/>
      <c r="BI51" s="1253"/>
      <c r="BJ51" s="1253"/>
      <c r="BK51" s="1253"/>
      <c r="BL51" s="1253"/>
      <c r="BM51" s="1253"/>
      <c r="BN51" s="1253"/>
      <c r="BO51" s="1253"/>
      <c r="BP51" s="1254">
        <v>19.100000000000001</v>
      </c>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x14ac:dyDescent="0.15">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572</v>
      </c>
      <c r="BC53" s="1253"/>
      <c r="BD53" s="1253"/>
      <c r="BE53" s="1253"/>
      <c r="BF53" s="1253"/>
      <c r="BG53" s="1253"/>
      <c r="BH53" s="1253"/>
      <c r="BI53" s="1253"/>
      <c r="BJ53" s="1253"/>
      <c r="BK53" s="1253"/>
      <c r="BL53" s="1253"/>
      <c r="BM53" s="1253"/>
      <c r="BN53" s="1253"/>
      <c r="BO53" s="1253"/>
      <c r="BP53" s="1254">
        <v>77.3</v>
      </c>
      <c r="BQ53" s="1254"/>
      <c r="BR53" s="1254"/>
      <c r="BS53" s="1254"/>
      <c r="BT53" s="1254"/>
      <c r="BU53" s="1254"/>
      <c r="BV53" s="1254"/>
      <c r="BW53" s="1254"/>
      <c r="BX53" s="1254">
        <v>77.3</v>
      </c>
      <c r="BY53" s="1254"/>
      <c r="BZ53" s="1254"/>
      <c r="CA53" s="1254"/>
      <c r="CB53" s="1254"/>
      <c r="CC53" s="1254"/>
      <c r="CD53" s="1254"/>
      <c r="CE53" s="1254"/>
      <c r="CF53" s="1254">
        <v>78.099999999999994</v>
      </c>
      <c r="CG53" s="1254"/>
      <c r="CH53" s="1254"/>
      <c r="CI53" s="1254"/>
      <c r="CJ53" s="1254"/>
      <c r="CK53" s="1254"/>
      <c r="CL53" s="1254"/>
      <c r="CM53" s="1254"/>
      <c r="CN53" s="1254">
        <v>69.900000000000006</v>
      </c>
      <c r="CO53" s="1254"/>
      <c r="CP53" s="1254"/>
      <c r="CQ53" s="1254"/>
      <c r="CR53" s="1254"/>
      <c r="CS53" s="1254"/>
      <c r="CT53" s="1254"/>
      <c r="CU53" s="1254"/>
      <c r="CV53" s="1254">
        <v>76.3</v>
      </c>
      <c r="CW53" s="1254"/>
      <c r="CX53" s="1254"/>
      <c r="CY53" s="1254"/>
      <c r="CZ53" s="1254"/>
      <c r="DA53" s="1254"/>
      <c r="DB53" s="1254"/>
      <c r="DC53" s="1254"/>
    </row>
    <row r="54" spans="1:109" x14ac:dyDescent="0.15">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1232"/>
      <c r="B55" s="1224"/>
      <c r="G55" s="1243"/>
      <c r="H55" s="1243"/>
      <c r="I55" s="1243"/>
      <c r="J55" s="1243"/>
      <c r="K55" s="1252"/>
      <c r="L55" s="1252"/>
      <c r="M55" s="1252"/>
      <c r="N55" s="1252"/>
      <c r="AN55" s="1249" t="s">
        <v>573</v>
      </c>
      <c r="AO55" s="1249"/>
      <c r="AP55" s="1249"/>
      <c r="AQ55" s="1249"/>
      <c r="AR55" s="1249"/>
      <c r="AS55" s="1249"/>
      <c r="AT55" s="1249"/>
      <c r="AU55" s="1249"/>
      <c r="AV55" s="1249"/>
      <c r="AW55" s="1249"/>
      <c r="AX55" s="1249"/>
      <c r="AY55" s="1249"/>
      <c r="AZ55" s="1249"/>
      <c r="BA55" s="1249"/>
      <c r="BB55" s="1253" t="s">
        <v>571</v>
      </c>
      <c r="BC55" s="1253"/>
      <c r="BD55" s="1253"/>
      <c r="BE55" s="1253"/>
      <c r="BF55" s="1253"/>
      <c r="BG55" s="1253"/>
      <c r="BH55" s="1253"/>
      <c r="BI55" s="1253"/>
      <c r="BJ55" s="1253"/>
      <c r="BK55" s="1253"/>
      <c r="BL55" s="1253"/>
      <c r="BM55" s="1253"/>
      <c r="BN55" s="1253"/>
      <c r="BO55" s="1253"/>
      <c r="BP55" s="1254">
        <v>43</v>
      </c>
      <c r="BQ55" s="1254"/>
      <c r="BR55" s="1254"/>
      <c r="BS55" s="1254"/>
      <c r="BT55" s="1254"/>
      <c r="BU55" s="1254"/>
      <c r="BV55" s="1254"/>
      <c r="BW55" s="1254"/>
      <c r="BX55" s="1254">
        <v>32.4</v>
      </c>
      <c r="BY55" s="1254"/>
      <c r="BZ55" s="1254"/>
      <c r="CA55" s="1254"/>
      <c r="CB55" s="1254"/>
      <c r="CC55" s="1254"/>
      <c r="CD55" s="1254"/>
      <c r="CE55" s="1254"/>
      <c r="CF55" s="1254">
        <v>20</v>
      </c>
      <c r="CG55" s="1254"/>
      <c r="CH55" s="1254"/>
      <c r="CI55" s="1254"/>
      <c r="CJ55" s="1254"/>
      <c r="CK55" s="1254"/>
      <c r="CL55" s="1254"/>
      <c r="CM55" s="1254"/>
      <c r="CN55" s="1254">
        <v>7.4</v>
      </c>
      <c r="CO55" s="1254"/>
      <c r="CP55" s="1254"/>
      <c r="CQ55" s="1254"/>
      <c r="CR55" s="1254"/>
      <c r="CS55" s="1254"/>
      <c r="CT55" s="1254"/>
      <c r="CU55" s="1254"/>
      <c r="CV55" s="1254">
        <v>0</v>
      </c>
      <c r="CW55" s="1254"/>
      <c r="CX55" s="1254"/>
      <c r="CY55" s="1254"/>
      <c r="CZ55" s="1254"/>
      <c r="DA55" s="1254"/>
      <c r="DB55" s="1254"/>
      <c r="DC55" s="1254"/>
    </row>
    <row r="56" spans="1:109" x14ac:dyDescent="0.15">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x14ac:dyDescent="0.15">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572</v>
      </c>
      <c r="BC57" s="1253"/>
      <c r="BD57" s="1253"/>
      <c r="BE57" s="1253"/>
      <c r="BF57" s="1253"/>
      <c r="BG57" s="1253"/>
      <c r="BH57" s="1253"/>
      <c r="BI57" s="1253"/>
      <c r="BJ57" s="1253"/>
      <c r="BK57" s="1253"/>
      <c r="BL57" s="1253"/>
      <c r="BM57" s="1253"/>
      <c r="BN57" s="1253"/>
      <c r="BO57" s="1253"/>
      <c r="BP57" s="1254">
        <v>62.8</v>
      </c>
      <c r="BQ57" s="1254"/>
      <c r="BR57" s="1254"/>
      <c r="BS57" s="1254"/>
      <c r="BT57" s="1254"/>
      <c r="BU57" s="1254"/>
      <c r="BV57" s="1254"/>
      <c r="BW57" s="1254"/>
      <c r="BX57" s="1254">
        <v>64.2</v>
      </c>
      <c r="BY57" s="1254"/>
      <c r="BZ57" s="1254"/>
      <c r="CA57" s="1254"/>
      <c r="CB57" s="1254"/>
      <c r="CC57" s="1254"/>
      <c r="CD57" s="1254"/>
      <c r="CE57" s="1254"/>
      <c r="CF57" s="1254">
        <v>67</v>
      </c>
      <c r="CG57" s="1254"/>
      <c r="CH57" s="1254"/>
      <c r="CI57" s="1254"/>
      <c r="CJ57" s="1254"/>
      <c r="CK57" s="1254"/>
      <c r="CL57" s="1254"/>
      <c r="CM57" s="1254"/>
      <c r="CN57" s="1254">
        <v>67.599999999999994</v>
      </c>
      <c r="CO57" s="1254"/>
      <c r="CP57" s="1254"/>
      <c r="CQ57" s="1254"/>
      <c r="CR57" s="1254"/>
      <c r="CS57" s="1254"/>
      <c r="CT57" s="1254"/>
      <c r="CU57" s="1254"/>
      <c r="CV57" s="1254">
        <v>67.900000000000006</v>
      </c>
      <c r="CW57" s="1254"/>
      <c r="CX57" s="1254"/>
      <c r="CY57" s="1254"/>
      <c r="CZ57" s="1254"/>
      <c r="DA57" s="1254"/>
      <c r="DB57" s="1254"/>
      <c r="DC57" s="1254"/>
      <c r="DD57" s="1257"/>
      <c r="DE57" s="1255"/>
    </row>
    <row r="58" spans="1:109" s="1232" customFormat="1" x14ac:dyDescent="0.15">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x14ac:dyDescent="0.15">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x14ac:dyDescent="0.15">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x14ac:dyDescent="0.15">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x14ac:dyDescent="0.15">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7.25" x14ac:dyDescent="0.15">
      <c r="B63" s="1263" t="s">
        <v>574</v>
      </c>
    </row>
    <row r="64" spans="1:109" x14ac:dyDescent="0.15">
      <c r="B64" s="1224"/>
      <c r="G64" s="1231"/>
      <c r="I64" s="1264"/>
      <c r="J64" s="1264"/>
      <c r="K64" s="1264"/>
      <c r="L64" s="1264"/>
      <c r="M64" s="1264"/>
      <c r="N64" s="1265"/>
      <c r="AM64" s="1231"/>
      <c r="AN64" s="1231" t="s">
        <v>567</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x14ac:dyDescent="0.15">
      <c r="B65" s="1224"/>
      <c r="AN65" s="1233" t="s">
        <v>575</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x14ac:dyDescent="0.15">
      <c r="B66" s="1224"/>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x14ac:dyDescent="0.15">
      <c r="B67" s="1224"/>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x14ac:dyDescent="0.15">
      <c r="B68" s="1224"/>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x14ac:dyDescent="0.15">
      <c r="B69" s="1224"/>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x14ac:dyDescent="0.15">
      <c r="B70" s="1224"/>
      <c r="H70" s="1266"/>
      <c r="I70" s="1266"/>
      <c r="J70" s="1267"/>
      <c r="K70" s="1267"/>
      <c r="L70" s="1268"/>
      <c r="M70" s="1267"/>
      <c r="N70" s="1268"/>
      <c r="AN70" s="1242"/>
      <c r="AO70" s="1242"/>
      <c r="AP70" s="1242"/>
      <c r="AZ70" s="1242"/>
      <c r="BA70" s="1242"/>
      <c r="BB70" s="1242"/>
      <c r="BL70" s="1242"/>
      <c r="BM70" s="1242"/>
      <c r="BN70" s="1242"/>
      <c r="BX70" s="1242"/>
      <c r="BY70" s="1242"/>
      <c r="BZ70" s="1242"/>
      <c r="CJ70" s="1242"/>
      <c r="CK70" s="1242"/>
      <c r="CL70" s="1242"/>
      <c r="CV70" s="1242"/>
      <c r="CW70" s="1242"/>
      <c r="CX70" s="1242"/>
    </row>
    <row r="71" spans="2:107" x14ac:dyDescent="0.15">
      <c r="B71" s="1224"/>
      <c r="G71" s="1269"/>
      <c r="I71" s="1270"/>
      <c r="J71" s="1267"/>
      <c r="K71" s="1267"/>
      <c r="L71" s="1268"/>
      <c r="M71" s="1267"/>
      <c r="N71" s="1268"/>
      <c r="AM71" s="1269"/>
      <c r="AN71" s="1218" t="s">
        <v>569</v>
      </c>
    </row>
    <row r="72" spans="2:107" x14ac:dyDescent="0.15">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527</v>
      </c>
      <c r="BQ72" s="1249"/>
      <c r="BR72" s="1249"/>
      <c r="BS72" s="1249"/>
      <c r="BT72" s="1249"/>
      <c r="BU72" s="1249"/>
      <c r="BV72" s="1249"/>
      <c r="BW72" s="1249"/>
      <c r="BX72" s="1249" t="s">
        <v>528</v>
      </c>
      <c r="BY72" s="1249"/>
      <c r="BZ72" s="1249"/>
      <c r="CA72" s="1249"/>
      <c r="CB72" s="1249"/>
      <c r="CC72" s="1249"/>
      <c r="CD72" s="1249"/>
      <c r="CE72" s="1249"/>
      <c r="CF72" s="1249" t="s">
        <v>529</v>
      </c>
      <c r="CG72" s="1249"/>
      <c r="CH72" s="1249"/>
      <c r="CI72" s="1249"/>
      <c r="CJ72" s="1249"/>
      <c r="CK72" s="1249"/>
      <c r="CL72" s="1249"/>
      <c r="CM72" s="1249"/>
      <c r="CN72" s="1249" t="s">
        <v>530</v>
      </c>
      <c r="CO72" s="1249"/>
      <c r="CP72" s="1249"/>
      <c r="CQ72" s="1249"/>
      <c r="CR72" s="1249"/>
      <c r="CS72" s="1249"/>
      <c r="CT72" s="1249"/>
      <c r="CU72" s="1249"/>
      <c r="CV72" s="1249" t="s">
        <v>531</v>
      </c>
      <c r="CW72" s="1249"/>
      <c r="CX72" s="1249"/>
      <c r="CY72" s="1249"/>
      <c r="CZ72" s="1249"/>
      <c r="DA72" s="1249"/>
      <c r="DB72" s="1249"/>
      <c r="DC72" s="1249"/>
    </row>
    <row r="73" spans="2:107" x14ac:dyDescent="0.15">
      <c r="B73" s="1224"/>
      <c r="G73" s="1250"/>
      <c r="H73" s="1250"/>
      <c r="I73" s="1250"/>
      <c r="J73" s="1250"/>
      <c r="K73" s="1271"/>
      <c r="L73" s="1271"/>
      <c r="M73" s="1271"/>
      <c r="N73" s="1271"/>
      <c r="AM73" s="1242"/>
      <c r="AN73" s="1253" t="s">
        <v>570</v>
      </c>
      <c r="AO73" s="1253"/>
      <c r="AP73" s="1253"/>
      <c r="AQ73" s="1253"/>
      <c r="AR73" s="1253"/>
      <c r="AS73" s="1253"/>
      <c r="AT73" s="1253"/>
      <c r="AU73" s="1253"/>
      <c r="AV73" s="1253"/>
      <c r="AW73" s="1253"/>
      <c r="AX73" s="1253"/>
      <c r="AY73" s="1253"/>
      <c r="AZ73" s="1253"/>
      <c r="BA73" s="1253"/>
      <c r="BB73" s="1253" t="s">
        <v>571</v>
      </c>
      <c r="BC73" s="1253"/>
      <c r="BD73" s="1253"/>
      <c r="BE73" s="1253"/>
      <c r="BF73" s="1253"/>
      <c r="BG73" s="1253"/>
      <c r="BH73" s="1253"/>
      <c r="BI73" s="1253"/>
      <c r="BJ73" s="1253"/>
      <c r="BK73" s="1253"/>
      <c r="BL73" s="1253"/>
      <c r="BM73" s="1253"/>
      <c r="BN73" s="1253"/>
      <c r="BO73" s="1253"/>
      <c r="BP73" s="1254">
        <v>19.100000000000001</v>
      </c>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x14ac:dyDescent="0.15">
      <c r="B74" s="1224"/>
      <c r="G74" s="1250"/>
      <c r="H74" s="1250"/>
      <c r="I74" s="1250"/>
      <c r="J74" s="1250"/>
      <c r="K74" s="1271"/>
      <c r="L74" s="1271"/>
      <c r="M74" s="1271"/>
      <c r="N74" s="1271"/>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576</v>
      </c>
      <c r="BC75" s="1253"/>
      <c r="BD75" s="1253"/>
      <c r="BE75" s="1253"/>
      <c r="BF75" s="1253"/>
      <c r="BG75" s="1253"/>
      <c r="BH75" s="1253"/>
      <c r="BI75" s="1253"/>
      <c r="BJ75" s="1253"/>
      <c r="BK75" s="1253"/>
      <c r="BL75" s="1253"/>
      <c r="BM75" s="1253"/>
      <c r="BN75" s="1253"/>
      <c r="BO75" s="1253"/>
      <c r="BP75" s="1254">
        <v>9.3000000000000007</v>
      </c>
      <c r="BQ75" s="1254"/>
      <c r="BR75" s="1254"/>
      <c r="BS75" s="1254"/>
      <c r="BT75" s="1254"/>
      <c r="BU75" s="1254"/>
      <c r="BV75" s="1254"/>
      <c r="BW75" s="1254"/>
      <c r="BX75" s="1254">
        <v>9.1999999999999993</v>
      </c>
      <c r="BY75" s="1254"/>
      <c r="BZ75" s="1254"/>
      <c r="CA75" s="1254"/>
      <c r="CB75" s="1254"/>
      <c r="CC75" s="1254"/>
      <c r="CD75" s="1254"/>
      <c r="CE75" s="1254"/>
      <c r="CF75" s="1254">
        <v>10.199999999999999</v>
      </c>
      <c r="CG75" s="1254"/>
      <c r="CH75" s="1254"/>
      <c r="CI75" s="1254"/>
      <c r="CJ75" s="1254"/>
      <c r="CK75" s="1254"/>
      <c r="CL75" s="1254"/>
      <c r="CM75" s="1254"/>
      <c r="CN75" s="1254">
        <v>11.1</v>
      </c>
      <c r="CO75" s="1254"/>
      <c r="CP75" s="1254"/>
      <c r="CQ75" s="1254"/>
      <c r="CR75" s="1254"/>
      <c r="CS75" s="1254"/>
      <c r="CT75" s="1254"/>
      <c r="CU75" s="1254"/>
      <c r="CV75" s="1254">
        <v>11.7</v>
      </c>
      <c r="CW75" s="1254"/>
      <c r="CX75" s="1254"/>
      <c r="CY75" s="1254"/>
      <c r="CZ75" s="1254"/>
      <c r="DA75" s="1254"/>
      <c r="DB75" s="1254"/>
      <c r="DC75" s="1254"/>
    </row>
    <row r="76" spans="2:107" x14ac:dyDescent="0.15">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1224"/>
      <c r="G77" s="1243"/>
      <c r="H77" s="1243"/>
      <c r="I77" s="1243"/>
      <c r="J77" s="1243"/>
      <c r="K77" s="1271"/>
      <c r="L77" s="1271"/>
      <c r="M77" s="1271"/>
      <c r="N77" s="1271"/>
      <c r="AN77" s="1249" t="s">
        <v>573</v>
      </c>
      <c r="AO77" s="1249"/>
      <c r="AP77" s="1249"/>
      <c r="AQ77" s="1249"/>
      <c r="AR77" s="1249"/>
      <c r="AS77" s="1249"/>
      <c r="AT77" s="1249"/>
      <c r="AU77" s="1249"/>
      <c r="AV77" s="1249"/>
      <c r="AW77" s="1249"/>
      <c r="AX77" s="1249"/>
      <c r="AY77" s="1249"/>
      <c r="AZ77" s="1249"/>
      <c r="BA77" s="1249"/>
      <c r="BB77" s="1253" t="s">
        <v>571</v>
      </c>
      <c r="BC77" s="1253"/>
      <c r="BD77" s="1253"/>
      <c r="BE77" s="1253"/>
      <c r="BF77" s="1253"/>
      <c r="BG77" s="1253"/>
      <c r="BH77" s="1253"/>
      <c r="BI77" s="1253"/>
      <c r="BJ77" s="1253"/>
      <c r="BK77" s="1253"/>
      <c r="BL77" s="1253"/>
      <c r="BM77" s="1253"/>
      <c r="BN77" s="1253"/>
      <c r="BO77" s="1253"/>
      <c r="BP77" s="1254">
        <v>43</v>
      </c>
      <c r="BQ77" s="1254"/>
      <c r="BR77" s="1254"/>
      <c r="BS77" s="1254"/>
      <c r="BT77" s="1254"/>
      <c r="BU77" s="1254"/>
      <c r="BV77" s="1254"/>
      <c r="BW77" s="1254"/>
      <c r="BX77" s="1254">
        <v>32.4</v>
      </c>
      <c r="BY77" s="1254"/>
      <c r="BZ77" s="1254"/>
      <c r="CA77" s="1254"/>
      <c r="CB77" s="1254"/>
      <c r="CC77" s="1254"/>
      <c r="CD77" s="1254"/>
      <c r="CE77" s="1254"/>
      <c r="CF77" s="1254">
        <v>20</v>
      </c>
      <c r="CG77" s="1254"/>
      <c r="CH77" s="1254"/>
      <c r="CI77" s="1254"/>
      <c r="CJ77" s="1254"/>
      <c r="CK77" s="1254"/>
      <c r="CL77" s="1254"/>
      <c r="CM77" s="1254"/>
      <c r="CN77" s="1254">
        <v>7.4</v>
      </c>
      <c r="CO77" s="1254"/>
      <c r="CP77" s="1254"/>
      <c r="CQ77" s="1254"/>
      <c r="CR77" s="1254"/>
      <c r="CS77" s="1254"/>
      <c r="CT77" s="1254"/>
      <c r="CU77" s="1254"/>
      <c r="CV77" s="1254">
        <v>0</v>
      </c>
      <c r="CW77" s="1254"/>
      <c r="CX77" s="1254"/>
      <c r="CY77" s="1254"/>
      <c r="CZ77" s="1254"/>
      <c r="DA77" s="1254"/>
      <c r="DB77" s="1254"/>
      <c r="DC77" s="1254"/>
    </row>
    <row r="78" spans="2:107" x14ac:dyDescent="0.15">
      <c r="B78" s="1224"/>
      <c r="G78" s="1243"/>
      <c r="H78" s="1243"/>
      <c r="I78" s="1243"/>
      <c r="J78" s="1243"/>
      <c r="K78" s="1271"/>
      <c r="L78" s="1271"/>
      <c r="M78" s="1271"/>
      <c r="N78" s="1271"/>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1224"/>
      <c r="G79" s="1243"/>
      <c r="H79" s="1243"/>
      <c r="I79" s="1256"/>
      <c r="J79" s="1256"/>
      <c r="K79" s="1272"/>
      <c r="L79" s="1272"/>
      <c r="M79" s="1272"/>
      <c r="N79" s="1272"/>
      <c r="AN79" s="1249"/>
      <c r="AO79" s="1249"/>
      <c r="AP79" s="1249"/>
      <c r="AQ79" s="1249"/>
      <c r="AR79" s="1249"/>
      <c r="AS79" s="1249"/>
      <c r="AT79" s="1249"/>
      <c r="AU79" s="1249"/>
      <c r="AV79" s="1249"/>
      <c r="AW79" s="1249"/>
      <c r="AX79" s="1249"/>
      <c r="AY79" s="1249"/>
      <c r="AZ79" s="1249"/>
      <c r="BA79" s="1249"/>
      <c r="BB79" s="1253" t="s">
        <v>576</v>
      </c>
      <c r="BC79" s="1253"/>
      <c r="BD79" s="1253"/>
      <c r="BE79" s="1253"/>
      <c r="BF79" s="1253"/>
      <c r="BG79" s="1253"/>
      <c r="BH79" s="1253"/>
      <c r="BI79" s="1253"/>
      <c r="BJ79" s="1253"/>
      <c r="BK79" s="1253"/>
      <c r="BL79" s="1253"/>
      <c r="BM79" s="1253"/>
      <c r="BN79" s="1253"/>
      <c r="BO79" s="1253"/>
      <c r="BP79" s="1254">
        <v>9.9</v>
      </c>
      <c r="BQ79" s="1254"/>
      <c r="BR79" s="1254"/>
      <c r="BS79" s="1254"/>
      <c r="BT79" s="1254"/>
      <c r="BU79" s="1254"/>
      <c r="BV79" s="1254"/>
      <c r="BW79" s="1254"/>
      <c r="BX79" s="1254">
        <v>9.5</v>
      </c>
      <c r="BY79" s="1254"/>
      <c r="BZ79" s="1254"/>
      <c r="CA79" s="1254"/>
      <c r="CB79" s="1254"/>
      <c r="CC79" s="1254"/>
      <c r="CD79" s="1254"/>
      <c r="CE79" s="1254"/>
      <c r="CF79" s="1254">
        <v>9.5</v>
      </c>
      <c r="CG79" s="1254"/>
      <c r="CH79" s="1254"/>
      <c r="CI79" s="1254"/>
      <c r="CJ79" s="1254"/>
      <c r="CK79" s="1254"/>
      <c r="CL79" s="1254"/>
      <c r="CM79" s="1254"/>
      <c r="CN79" s="1254">
        <v>9.4</v>
      </c>
      <c r="CO79" s="1254"/>
      <c r="CP79" s="1254"/>
      <c r="CQ79" s="1254"/>
      <c r="CR79" s="1254"/>
      <c r="CS79" s="1254"/>
      <c r="CT79" s="1254"/>
      <c r="CU79" s="1254"/>
      <c r="CV79" s="1254">
        <v>9.3000000000000007</v>
      </c>
      <c r="CW79" s="1254"/>
      <c r="CX79" s="1254"/>
      <c r="CY79" s="1254"/>
      <c r="CZ79" s="1254"/>
      <c r="DA79" s="1254"/>
      <c r="DB79" s="1254"/>
      <c r="DC79" s="1254"/>
    </row>
    <row r="80" spans="2:107" x14ac:dyDescent="0.15">
      <c r="B80" s="1224"/>
      <c r="G80" s="1243"/>
      <c r="H80" s="1243"/>
      <c r="I80" s="1256"/>
      <c r="J80" s="1256"/>
      <c r="K80" s="1272"/>
      <c r="L80" s="1272"/>
      <c r="M80" s="1272"/>
      <c r="N80" s="1272"/>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1224"/>
    </row>
    <row r="82" spans="2:109" ht="17.25" x14ac:dyDescent="0.15">
      <c r="B82" s="1224"/>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x14ac:dyDescent="0.15">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x14ac:dyDescent="0.15">
      <c r="DD84" s="1218"/>
      <c r="DE84" s="1218"/>
    </row>
    <row r="85" spans="2:109" x14ac:dyDescent="0.15">
      <c r="DD85" s="1218"/>
      <c r="DE85" s="1218"/>
    </row>
  </sheetData>
  <sheetProtection algorithmName="SHA-512" hashValue="gTulTaU7mtmj7qTAHjJbcvuF8qqZGygJ6ONtqEfzst6ph8DTdG2srZF1dbNY2QrI89itzCL9bOTQ6J5SCn9ELw==" saltValue="gLa3jfilC89WvZvBe0Xtf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B27EB-23A9-4B2C-8E56-85F6E7429C0E}">
  <sheetPr>
    <pageSetUpPr fitToPage="1"/>
  </sheetPr>
  <dimension ref="A1:DR125"/>
  <sheetViews>
    <sheetView showGridLines="0" topLeftCell="B1" zoomScale="77" zoomScaleNormal="77" zoomScaleSheetLayoutView="70" workbookViewId="0">
      <selection activeCell="B1" sqref="B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CPCLrSSUblHSQqTy6P3Vv0Ggw/S7mHTm80MPmeh393PYQPgAZnNTPoWtzVVfsigq0QiiAKgPqDzUySeixbHrKg==" saltValue="9o2qHD0GCmJ+HN6tWcnW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DBF26-BCE5-420A-9947-2B2F48D52705}">
  <sheetPr>
    <pageSetUpPr fitToPage="1"/>
  </sheetPr>
  <dimension ref="A1:DR125"/>
  <sheetViews>
    <sheetView showGridLines="0" zoomScale="78" zoomScaleNormal="78"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14LfY1n+8BkrjXbR5M7LqrkGIM5mt7+TtS/wp6DZUJt5s6gEoKxfeCW6a7GMyzWpx57pap3JufB4WLrbx56GQg==" saltValue="rT4wKF6pSerx80jgnADsR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184752</v>
      </c>
      <c r="E3" s="156"/>
      <c r="F3" s="157">
        <v>118252</v>
      </c>
      <c r="G3" s="158"/>
      <c r="H3" s="159"/>
    </row>
    <row r="4" spans="1:8" x14ac:dyDescent="0.15">
      <c r="A4" s="160"/>
      <c r="B4" s="161"/>
      <c r="C4" s="162"/>
      <c r="D4" s="163">
        <v>47642</v>
      </c>
      <c r="E4" s="164"/>
      <c r="F4" s="165">
        <v>49994</v>
      </c>
      <c r="G4" s="166"/>
      <c r="H4" s="167"/>
    </row>
    <row r="5" spans="1:8" x14ac:dyDescent="0.15">
      <c r="A5" s="148" t="s">
        <v>521</v>
      </c>
      <c r="B5" s="153"/>
      <c r="C5" s="154"/>
      <c r="D5" s="155">
        <v>73318</v>
      </c>
      <c r="E5" s="156"/>
      <c r="F5" s="157">
        <v>120302</v>
      </c>
      <c r="G5" s="158"/>
      <c r="H5" s="159"/>
    </row>
    <row r="6" spans="1:8" x14ac:dyDescent="0.15">
      <c r="A6" s="160"/>
      <c r="B6" s="161"/>
      <c r="C6" s="162"/>
      <c r="D6" s="163">
        <v>39435</v>
      </c>
      <c r="E6" s="164"/>
      <c r="F6" s="165">
        <v>59328</v>
      </c>
      <c r="G6" s="166"/>
      <c r="H6" s="167"/>
    </row>
    <row r="7" spans="1:8" x14ac:dyDescent="0.15">
      <c r="A7" s="148" t="s">
        <v>522</v>
      </c>
      <c r="B7" s="153"/>
      <c r="C7" s="154"/>
      <c r="D7" s="155">
        <v>28468</v>
      </c>
      <c r="E7" s="156"/>
      <c r="F7" s="157">
        <v>114841</v>
      </c>
      <c r="G7" s="158"/>
      <c r="H7" s="159"/>
    </row>
    <row r="8" spans="1:8" x14ac:dyDescent="0.15">
      <c r="A8" s="160"/>
      <c r="B8" s="161"/>
      <c r="C8" s="162"/>
      <c r="D8" s="163">
        <v>17470</v>
      </c>
      <c r="E8" s="164"/>
      <c r="F8" s="165">
        <v>51589</v>
      </c>
      <c r="G8" s="166"/>
      <c r="H8" s="167"/>
    </row>
    <row r="9" spans="1:8" x14ac:dyDescent="0.15">
      <c r="A9" s="148" t="s">
        <v>523</v>
      </c>
      <c r="B9" s="153"/>
      <c r="C9" s="154"/>
      <c r="D9" s="155">
        <v>32660</v>
      </c>
      <c r="E9" s="156"/>
      <c r="F9" s="157">
        <v>124145</v>
      </c>
      <c r="G9" s="158"/>
      <c r="H9" s="159"/>
    </row>
    <row r="10" spans="1:8" x14ac:dyDescent="0.15">
      <c r="A10" s="160"/>
      <c r="B10" s="161"/>
      <c r="C10" s="162"/>
      <c r="D10" s="163">
        <v>12611</v>
      </c>
      <c r="E10" s="164"/>
      <c r="F10" s="165">
        <v>54761</v>
      </c>
      <c r="G10" s="166"/>
      <c r="H10" s="167"/>
    </row>
    <row r="11" spans="1:8" x14ac:dyDescent="0.15">
      <c r="A11" s="148" t="s">
        <v>524</v>
      </c>
      <c r="B11" s="153"/>
      <c r="C11" s="154"/>
      <c r="D11" s="155">
        <v>38474</v>
      </c>
      <c r="E11" s="156"/>
      <c r="F11" s="157">
        <v>131480</v>
      </c>
      <c r="G11" s="158"/>
      <c r="H11" s="159"/>
    </row>
    <row r="12" spans="1:8" x14ac:dyDescent="0.15">
      <c r="A12" s="160"/>
      <c r="B12" s="161"/>
      <c r="C12" s="168"/>
      <c r="D12" s="163">
        <v>18660</v>
      </c>
      <c r="E12" s="164"/>
      <c r="F12" s="165">
        <v>63148</v>
      </c>
      <c r="G12" s="166"/>
      <c r="H12" s="167"/>
    </row>
    <row r="13" spans="1:8" x14ac:dyDescent="0.15">
      <c r="A13" s="148"/>
      <c r="B13" s="153"/>
      <c r="C13" s="169"/>
      <c r="D13" s="170">
        <v>71534</v>
      </c>
      <c r="E13" s="171"/>
      <c r="F13" s="172">
        <v>121804</v>
      </c>
      <c r="G13" s="173"/>
      <c r="H13" s="159"/>
    </row>
    <row r="14" spans="1:8" x14ac:dyDescent="0.15">
      <c r="A14" s="160"/>
      <c r="B14" s="161"/>
      <c r="C14" s="162"/>
      <c r="D14" s="163">
        <v>27164</v>
      </c>
      <c r="E14" s="164"/>
      <c r="F14" s="165">
        <v>55764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9.51</v>
      </c>
      <c r="C19" s="174">
        <f>ROUND(VALUE(SUBSTITUTE(実質収支比率等に係る経年分析!G$48,"▲","-")),2)</f>
        <v>12.89</v>
      </c>
      <c r="D19" s="174">
        <f>ROUND(VALUE(SUBSTITUTE(実質収支比率等に係る経年分析!H$48,"▲","-")),2)</f>
        <v>10.29</v>
      </c>
      <c r="E19" s="174">
        <f>ROUND(VALUE(SUBSTITUTE(実質収支比率等に係る経年分析!I$48,"▲","-")),2)</f>
        <v>12.8</v>
      </c>
      <c r="F19" s="174">
        <f>ROUND(VALUE(SUBSTITUTE(実質収支比率等に係る経年分析!J$48,"▲","-")),2)</f>
        <v>12.66</v>
      </c>
    </row>
    <row r="20" spans="1:11" x14ac:dyDescent="0.15">
      <c r="A20" s="174" t="s">
        <v>53</v>
      </c>
      <c r="B20" s="174">
        <f>ROUND(VALUE(SUBSTITUTE(実質収支比率等に係る経年分析!F$47,"▲","-")),2)</f>
        <v>25.94</v>
      </c>
      <c r="C20" s="174">
        <f>ROUND(VALUE(SUBSTITUTE(実質収支比率等に係る経年分析!G$47,"▲","-")),2)</f>
        <v>26.34</v>
      </c>
      <c r="D20" s="174">
        <f>ROUND(VALUE(SUBSTITUTE(実質収支比率等に係る経年分析!H$47,"▲","-")),2)</f>
        <v>32.1</v>
      </c>
      <c r="E20" s="174">
        <f>ROUND(VALUE(SUBSTITUTE(実質収支比率等に係る経年分析!I$47,"▲","-")),2)</f>
        <v>33.22</v>
      </c>
      <c r="F20" s="174">
        <f>ROUND(VALUE(SUBSTITUTE(実質収支比率等に係る経年分析!J$47,"▲","-")),2)</f>
        <v>35.090000000000003</v>
      </c>
    </row>
    <row r="21" spans="1:11" x14ac:dyDescent="0.15">
      <c r="A21" s="174" t="s">
        <v>54</v>
      </c>
      <c r="B21" s="174">
        <f>IF(ISNUMBER(VALUE(SUBSTITUTE(実質収支比率等に係る経年分析!F$49,"▲","-"))),ROUND(VALUE(SUBSTITUTE(実質収支比率等に係る経年分析!F$49,"▲","-")),2),NA())</f>
        <v>1.19</v>
      </c>
      <c r="C21" s="174">
        <f>IF(ISNUMBER(VALUE(SUBSTITUTE(実質収支比率等に係る経年分析!G$49,"▲","-"))),ROUND(VALUE(SUBSTITUTE(実質収支比率等に係る経年分析!G$49,"▲","-")),2),NA())</f>
        <v>2.89</v>
      </c>
      <c r="D21" s="174">
        <f>IF(ISNUMBER(VALUE(SUBSTITUTE(実質収支比率等に係る経年分析!H$49,"▲","-"))),ROUND(VALUE(SUBSTITUTE(実質収支比率等に係る経年分析!H$49,"▲","-")),2),NA())</f>
        <v>0.69</v>
      </c>
      <c r="E21" s="174">
        <f>IF(ISNUMBER(VALUE(SUBSTITUTE(実質収支比率等に係る経年分析!I$49,"▲","-"))),ROUND(VALUE(SUBSTITUTE(実質収支比率等に係る経年分析!I$49,"▲","-")),2),NA())</f>
        <v>-1.53</v>
      </c>
      <c r="F21" s="174">
        <f>IF(ISNUMBER(VALUE(SUBSTITUTE(実質収支比率等に係る経年分析!J$49,"▲","-"))),ROUND(VALUE(SUBSTITUTE(実質収支比率等に係る経年分析!J$49,"▲","-")),2),NA())</f>
        <v>1.74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0.14000000000000001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15">
      <c r="A30" s="175" t="str">
        <f>IF(連結実質赤字比率に係る赤字・黒字の構成分析!C$40="",NA(),連結実質赤字比率に係る赤字・黒字の構成分析!C$40)</f>
        <v>公共下水道事業会計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2.72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2.44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2.5099999999999998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2.5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1.75</v>
      </c>
    </row>
    <row r="31" spans="1:11" x14ac:dyDescent="0.15">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4.22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4.2699999999999996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3.72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2.86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2.9</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4.43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5.21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5.64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5.53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3.85</v>
      </c>
    </row>
    <row r="33" spans="1:16" x14ac:dyDescent="0.15">
      <c r="A33" s="175" t="str">
        <f>IF(連結実質赤字比率に係る赤字・黒字の構成分析!C$37="",NA(),連結実質赤字比率に係る赤字・黒字の構成分析!C$37)</f>
        <v>農業集落排水事業特別会計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5.3</v>
      </c>
    </row>
    <row r="34" spans="1:16" x14ac:dyDescent="0.15">
      <c r="A34" s="175" t="str">
        <f>IF(連結実質赤字比率に係る赤字・黒字の構成分析!C$36="",NA(),連結実質赤字比率に係る赤字・黒字の構成分析!C$36)</f>
        <v>国民健康保険板柳中央病院事業会計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10.43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10.78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8.6999999999999993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12.88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12.79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12.65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14.41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16.899999999999999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16.18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15.51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14.69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597</v>
      </c>
      <c r="E42" s="176"/>
      <c r="F42" s="176"/>
      <c r="G42" s="176">
        <f>'実質公債費比率（分子）の構造'!L$52</f>
        <v>609</v>
      </c>
      <c r="H42" s="176"/>
      <c r="I42" s="176"/>
      <c r="J42" s="176">
        <f>'実質公債費比率（分子）の構造'!M$52</f>
        <v>589</v>
      </c>
      <c r="K42" s="176"/>
      <c r="L42" s="176"/>
      <c r="M42" s="176">
        <f>'実質公債費比率（分子）の構造'!N$52</f>
        <v>632</v>
      </c>
      <c r="N42" s="176"/>
      <c r="O42" s="176"/>
      <c r="P42" s="176">
        <f>'実質公債費比率（分子）の構造'!O$52</f>
        <v>626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7</v>
      </c>
      <c r="C44" s="176"/>
      <c r="D44" s="176"/>
      <c r="E44" s="176">
        <f>'実質公債費比率（分子）の構造'!L$50</f>
        <v>1</v>
      </c>
      <c r="F44" s="176"/>
      <c r="G44" s="176"/>
      <c r="H44" s="176">
        <f>'実質公債費比率（分子）の構造'!M$50</f>
        <v>2</v>
      </c>
      <c r="I44" s="176"/>
      <c r="J44" s="176"/>
      <c r="K44" s="176">
        <f>'実質公債費比率（分子）の構造'!N$50</f>
        <v>1</v>
      </c>
      <c r="L44" s="176"/>
      <c r="M44" s="176"/>
      <c r="N44" s="176">
        <f>'実質公債費比率（分子）の構造'!O$50</f>
        <v>1</v>
      </c>
      <c r="O44" s="176"/>
      <c r="P44" s="176"/>
    </row>
    <row r="45" spans="1:16" x14ac:dyDescent="0.15">
      <c r="A45" s="176" t="s">
        <v>63</v>
      </c>
      <c r="B45" s="176">
        <f>'実質公債費比率（分子）の構造'!K$49</f>
        <v>36</v>
      </c>
      <c r="C45" s="176"/>
      <c r="D45" s="176"/>
      <c r="E45" s="176">
        <f>'実質公債費比率（分子）の構造'!L$49</f>
        <v>35</v>
      </c>
      <c r="F45" s="176"/>
      <c r="G45" s="176"/>
      <c r="H45" s="176">
        <f>'実質公債費比率（分子）の構造'!M$49</f>
        <v>35</v>
      </c>
      <c r="I45" s="176"/>
      <c r="J45" s="176"/>
      <c r="K45" s="176">
        <f>'実質公債費比率（分子）の構造'!N$49</f>
        <v>36</v>
      </c>
      <c r="L45" s="176"/>
      <c r="M45" s="176"/>
      <c r="N45" s="176">
        <f>'実質公債費比率（分子）の構造'!O$49</f>
        <v>38</v>
      </c>
      <c r="O45" s="176"/>
      <c r="P45" s="176"/>
    </row>
    <row r="46" spans="1:16" x14ac:dyDescent="0.15">
      <c r="A46" s="176" t="s">
        <v>64</v>
      </c>
      <c r="B46" s="176">
        <f>'実質公債費比率（分子）の構造'!K$48</f>
        <v>405</v>
      </c>
      <c r="C46" s="176"/>
      <c r="D46" s="176"/>
      <c r="E46" s="176">
        <f>'実質公債費比率（分子）の構造'!L$48</f>
        <v>422</v>
      </c>
      <c r="F46" s="176"/>
      <c r="G46" s="176"/>
      <c r="H46" s="176">
        <f>'実質公債費比率（分子）の構造'!M$48</f>
        <v>430</v>
      </c>
      <c r="I46" s="176"/>
      <c r="J46" s="176"/>
      <c r="K46" s="176">
        <f>'実質公債費比率（分子）の構造'!N$48</f>
        <v>426</v>
      </c>
      <c r="L46" s="176"/>
      <c r="M46" s="176"/>
      <c r="N46" s="176">
        <f>'実質公債費比率（分子）の構造'!O$48</f>
        <v>431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449</v>
      </c>
      <c r="C49" s="176"/>
      <c r="D49" s="176"/>
      <c r="E49" s="176">
        <f>'実質公債費比率（分子）の構造'!L$45</f>
        <v>487</v>
      </c>
      <c r="F49" s="176"/>
      <c r="G49" s="176"/>
      <c r="H49" s="176">
        <f>'実質公債費比率（分子）の構造'!M$45</f>
        <v>578</v>
      </c>
      <c r="I49" s="176"/>
      <c r="J49" s="176"/>
      <c r="K49" s="176">
        <f>'実質公債費比率（分子）の構造'!N$45</f>
        <v>597</v>
      </c>
      <c r="L49" s="176"/>
      <c r="M49" s="176"/>
      <c r="N49" s="176">
        <f>'実質公債費比率（分子）の構造'!O$45</f>
        <v>574</v>
      </c>
      <c r="O49" s="176"/>
      <c r="P49" s="176"/>
    </row>
    <row r="50" spans="1:16" x14ac:dyDescent="0.15">
      <c r="A50" s="176" t="s">
        <v>67</v>
      </c>
      <c r="B50" s="176" t="e">
        <f>NA()</f>
        <v>#N/A</v>
      </c>
      <c r="C50" s="176">
        <f>IF(ISNUMBER('実質公債費比率（分子）の構造'!K$53),'実質公債費比率（分子）の構造'!K$53,NA())</f>
        <v>300</v>
      </c>
      <c r="D50" s="176" t="e">
        <f>NA()</f>
        <v>#N/A</v>
      </c>
      <c r="E50" s="176" t="e">
        <f>NA()</f>
        <v>#N/A</v>
      </c>
      <c r="F50" s="176">
        <f>IF(ISNUMBER('実質公債費比率（分子）の構造'!L$53),'実質公債費比率（分子）の構造'!L$53,NA())</f>
        <v>336</v>
      </c>
      <c r="G50" s="176" t="e">
        <f>NA()</f>
        <v>#N/A</v>
      </c>
      <c r="H50" s="176" t="e">
        <f>NA()</f>
        <v>#N/A</v>
      </c>
      <c r="I50" s="176">
        <f>IF(ISNUMBER('実質公債費比率（分子）の構造'!M$53),'実質公債費比率（分子）の構造'!M$53,NA())</f>
        <v>456</v>
      </c>
      <c r="J50" s="176" t="e">
        <f>NA()</f>
        <v>#N/A</v>
      </c>
      <c r="K50" s="176" t="e">
        <f>NA()</f>
        <v>#N/A</v>
      </c>
      <c r="L50" s="176">
        <f>IF(ISNUMBER('実質公債費比率（分子）の構造'!N$53),'実質公債費比率（分子）の構造'!N$53,NA())</f>
        <v>428</v>
      </c>
      <c r="M50" s="176" t="e">
        <f>NA()</f>
        <v>#N/A</v>
      </c>
      <c r="N50" s="176" t="e">
        <f>NA()</f>
        <v>#N/A</v>
      </c>
      <c r="O50" s="176">
        <f>IF(ISNUMBER('実質公債費比率（分子）の構造'!O$53),'実質公債費比率（分子）の構造'!O$53,NA())</f>
        <v>418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7978</v>
      </c>
      <c r="E56" s="175"/>
      <c r="F56" s="175"/>
      <c r="G56" s="175">
        <f>'将来負担比率（分子）の構造'!J$52</f>
        <v>8028</v>
      </c>
      <c r="H56" s="175"/>
      <c r="I56" s="175"/>
      <c r="J56" s="175">
        <f>'将来負担比率（分子）の構造'!K$52</f>
        <v>7933</v>
      </c>
      <c r="K56" s="175"/>
      <c r="L56" s="175"/>
      <c r="M56" s="175">
        <f>'将来負担比率（分子）の構造'!L$52</f>
        <v>7653</v>
      </c>
      <c r="N56" s="175"/>
      <c r="O56" s="175"/>
      <c r="P56" s="175">
        <f>'将来負担比率（分子）の構造'!M$52</f>
        <v>8017</v>
      </c>
    </row>
    <row r="57" spans="1:16" x14ac:dyDescent="0.15">
      <c r="A57" s="175" t="s">
        <v>42</v>
      </c>
      <c r="B57" s="175"/>
      <c r="C57" s="175"/>
      <c r="D57" s="175">
        <f>'将来負担比率（分子）の構造'!I$51</f>
        <v>55</v>
      </c>
      <c r="E57" s="175"/>
      <c r="F57" s="175"/>
      <c r="G57" s="175">
        <f>'将来負担比率（分子）の構造'!J$51</f>
        <v>38</v>
      </c>
      <c r="H57" s="175"/>
      <c r="I57" s="175"/>
      <c r="J57" s="175">
        <f>'将来負担比率（分子）の構造'!K$51</f>
        <v>18</v>
      </c>
      <c r="K57" s="175"/>
      <c r="L57" s="175"/>
      <c r="M57" s="175">
        <f>'将来負担比率（分子）の構造'!L$51</f>
        <v>5</v>
      </c>
      <c r="N57" s="175"/>
      <c r="O57" s="175"/>
      <c r="P57" s="175" t="str">
        <f>'将来負担比率（分子）の構造'!M$51</f>
        <v>-</v>
      </c>
    </row>
    <row r="58" spans="1:16" x14ac:dyDescent="0.15">
      <c r="A58" s="175" t="s">
        <v>41</v>
      </c>
      <c r="B58" s="175"/>
      <c r="C58" s="175"/>
      <c r="D58" s="175">
        <f>'将来負担比率（分子）の構造'!I$50</f>
        <v>3844</v>
      </c>
      <c r="E58" s="175"/>
      <c r="F58" s="175"/>
      <c r="G58" s="175">
        <f>'将来負担比率（分子）の構造'!J$50</f>
        <v>3971</v>
      </c>
      <c r="H58" s="175"/>
      <c r="I58" s="175"/>
      <c r="J58" s="175">
        <f>'将来負担比率（分子）の構造'!K$50</f>
        <v>4711</v>
      </c>
      <c r="K58" s="175"/>
      <c r="L58" s="175"/>
      <c r="M58" s="175">
        <f>'将来負担比率（分子）の構造'!L$50</f>
        <v>5040</v>
      </c>
      <c r="N58" s="175"/>
      <c r="O58" s="175"/>
      <c r="P58" s="175">
        <f>'将来負担比率（分子）の構造'!M$50</f>
        <v>5322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f>'将来負担比率（分子）の構造'!K$46</f>
        <v>23</v>
      </c>
      <c r="I61" s="175"/>
      <c r="J61" s="175"/>
      <c r="K61" s="175">
        <f>'将来負担比率（分子）の構造'!L$46</f>
        <v>18</v>
      </c>
      <c r="L61" s="175"/>
      <c r="M61" s="175"/>
      <c r="N61" s="175">
        <f>'将来負担比率（分子）の構造'!M$46</f>
        <v>14</v>
      </c>
      <c r="O61" s="175"/>
      <c r="P61" s="175"/>
    </row>
    <row r="62" spans="1:16" x14ac:dyDescent="0.15">
      <c r="A62" s="175" t="s">
        <v>35</v>
      </c>
      <c r="B62" s="175">
        <f>'将来負担比率（分子）の構造'!I$45</f>
        <v>1248</v>
      </c>
      <c r="C62" s="175"/>
      <c r="D62" s="175"/>
      <c r="E62" s="175">
        <f>'将来負担比率（分子）の構造'!J$45</f>
        <v>691</v>
      </c>
      <c r="F62" s="175"/>
      <c r="G62" s="175"/>
      <c r="H62" s="175">
        <f>'将来負担比率（分子）の構造'!K$45</f>
        <v>684</v>
      </c>
      <c r="I62" s="175"/>
      <c r="J62" s="175"/>
      <c r="K62" s="175">
        <f>'将来負担比率（分子）の構造'!L$45</f>
        <v>632</v>
      </c>
      <c r="L62" s="175"/>
      <c r="M62" s="175"/>
      <c r="N62" s="175">
        <f>'将来負担比率（分子）の構造'!M$45</f>
        <v>615</v>
      </c>
      <c r="O62" s="175"/>
      <c r="P62" s="175"/>
    </row>
    <row r="63" spans="1:16" x14ac:dyDescent="0.15">
      <c r="A63" s="175" t="s">
        <v>34</v>
      </c>
      <c r="B63" s="175">
        <f>'将来負担比率（分子）の構造'!I$44</f>
        <v>159</v>
      </c>
      <c r="C63" s="175"/>
      <c r="D63" s="175"/>
      <c r="E63" s="175">
        <f>'将来負担比率（分子）の構造'!J$44</f>
        <v>125</v>
      </c>
      <c r="F63" s="175"/>
      <c r="G63" s="175"/>
      <c r="H63" s="175">
        <f>'将来負担比率（分子）の構造'!K$44</f>
        <v>104</v>
      </c>
      <c r="I63" s="175"/>
      <c r="J63" s="175"/>
      <c r="K63" s="175">
        <f>'将来負担比率（分子）の構造'!L$44</f>
        <v>69</v>
      </c>
      <c r="L63" s="175"/>
      <c r="M63" s="175"/>
      <c r="N63" s="175">
        <f>'将来負担比率（分子）の構造'!M$44</f>
        <v>35</v>
      </c>
      <c r="O63" s="175"/>
      <c r="P63" s="175"/>
    </row>
    <row r="64" spans="1:16" x14ac:dyDescent="0.15">
      <c r="A64" s="175" t="s">
        <v>33</v>
      </c>
      <c r="B64" s="175">
        <f>'将来負担比率（分子）の構造'!I$43</f>
        <v>4559</v>
      </c>
      <c r="C64" s="175"/>
      <c r="D64" s="175"/>
      <c r="E64" s="175">
        <f>'将来負担比率（分子）の構造'!J$43</f>
        <v>4338</v>
      </c>
      <c r="F64" s="175"/>
      <c r="G64" s="175"/>
      <c r="H64" s="175">
        <f>'将来負担比率（分子）の構造'!K$43</f>
        <v>4233</v>
      </c>
      <c r="I64" s="175"/>
      <c r="J64" s="175"/>
      <c r="K64" s="175">
        <f>'将来負担比率（分子）の構造'!L$43</f>
        <v>4290</v>
      </c>
      <c r="L64" s="175"/>
      <c r="M64" s="175"/>
      <c r="N64" s="175">
        <f>'将来負担比率（分子）の構造'!M$43</f>
        <v>4137</v>
      </c>
      <c r="O64" s="175"/>
      <c r="P64" s="175"/>
    </row>
    <row r="65" spans="1:16" x14ac:dyDescent="0.15">
      <c r="A65" s="175" t="s">
        <v>32</v>
      </c>
      <c r="B65" s="175">
        <f>'将来負担比率（分子）の構造'!I$42</f>
        <v>3</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6549</v>
      </c>
      <c r="C66" s="175"/>
      <c r="D66" s="175"/>
      <c r="E66" s="175">
        <f>'将来負担比率（分子）の構造'!J$41</f>
        <v>6726</v>
      </c>
      <c r="F66" s="175"/>
      <c r="G66" s="175"/>
      <c r="H66" s="175">
        <f>'将来負担比率（分子）の構造'!K$41</f>
        <v>6513</v>
      </c>
      <c r="I66" s="175"/>
      <c r="J66" s="175"/>
      <c r="K66" s="175">
        <f>'将来負担比率（分子）の構造'!L$41</f>
        <v>6210</v>
      </c>
      <c r="L66" s="175"/>
      <c r="M66" s="175"/>
      <c r="N66" s="175">
        <f>'将来負担比率（分子）の構造'!M$41</f>
        <v>5847</v>
      </c>
      <c r="O66" s="175"/>
      <c r="P66" s="175"/>
    </row>
    <row r="67" spans="1:16" x14ac:dyDescent="0.15">
      <c r="A67" s="175" t="s">
        <v>71</v>
      </c>
      <c r="B67" s="175" t="e">
        <f>NA()</f>
        <v>#N/A</v>
      </c>
      <c r="C67" s="175">
        <f>IF(ISNUMBER('将来負担比率（分子）の構造'!I$53), IF('将来負担比率（分子）の構造'!I$53 &lt; 0, 0, '将来負担比率（分子）の構造'!I$53), NA())</f>
        <v>639</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1385</v>
      </c>
      <c r="C72" s="179">
        <f>基金残高に係る経年分析!G55</f>
        <v>1417</v>
      </c>
      <c r="D72" s="179">
        <f>基金残高に係る経年分析!H55</f>
        <v>1498</v>
      </c>
    </row>
    <row r="73" spans="1:16" x14ac:dyDescent="0.15">
      <c r="A73" s="178" t="s">
        <v>74</v>
      </c>
      <c r="B73" s="179">
        <f>基金残高に係る経年分析!F56</f>
        <v>1083</v>
      </c>
      <c r="C73" s="179">
        <f>基金残高に係る経年分析!G56</f>
        <v>983</v>
      </c>
      <c r="D73" s="179">
        <f>基金残高に係る経年分析!H56</f>
        <v>1000</v>
      </c>
    </row>
    <row r="74" spans="1:16" x14ac:dyDescent="0.15">
      <c r="A74" s="178" t="s">
        <v>75</v>
      </c>
      <c r="B74" s="179">
        <f>基金残高に係る経年分析!F57</f>
        <v>1553</v>
      </c>
      <c r="C74" s="179">
        <f>基金残高に係る経年分析!G57</f>
        <v>1774</v>
      </c>
      <c r="D74" s="179">
        <f>基金残高に係る経年分析!H57</f>
        <v>1798</v>
      </c>
    </row>
  </sheetData>
  <sheetProtection algorithmName="SHA-512" hashValue="dt2bKtPQ5x//8r9KFP8P6I4Vd98PDSEVoXnwQj7d6fEnPJcDIllLY5RPuSQyHTdT1MVOb6DtQ/1lEG9rfMGm9A==" saltValue="hTQq/sPmHmR3Si74F1tNZ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949801</v>
      </c>
      <c r="S5" s="613"/>
      <c r="T5" s="613"/>
      <c r="U5" s="613"/>
      <c r="V5" s="613"/>
      <c r="W5" s="613"/>
      <c r="X5" s="613"/>
      <c r="Y5" s="614"/>
      <c r="Z5" s="615">
        <v>12.7</v>
      </c>
      <c r="AA5" s="615"/>
      <c r="AB5" s="615"/>
      <c r="AC5" s="615"/>
      <c r="AD5" s="616">
        <v>949801</v>
      </c>
      <c r="AE5" s="616"/>
      <c r="AF5" s="616"/>
      <c r="AG5" s="616"/>
      <c r="AH5" s="616"/>
      <c r="AI5" s="616"/>
      <c r="AJ5" s="616"/>
      <c r="AK5" s="616"/>
      <c r="AL5" s="617">
        <v>22.2</v>
      </c>
      <c r="AM5" s="618"/>
      <c r="AN5" s="618"/>
      <c r="AO5" s="619"/>
      <c r="AP5" s="609" t="s">
        <v>216</v>
      </c>
      <c r="AQ5" s="610"/>
      <c r="AR5" s="610"/>
      <c r="AS5" s="610"/>
      <c r="AT5" s="610"/>
      <c r="AU5" s="610"/>
      <c r="AV5" s="610"/>
      <c r="AW5" s="610"/>
      <c r="AX5" s="610"/>
      <c r="AY5" s="610"/>
      <c r="AZ5" s="610"/>
      <c r="BA5" s="610"/>
      <c r="BB5" s="610"/>
      <c r="BC5" s="610"/>
      <c r="BD5" s="610"/>
      <c r="BE5" s="610"/>
      <c r="BF5" s="611"/>
      <c r="BG5" s="623">
        <v>949162</v>
      </c>
      <c r="BH5" s="624"/>
      <c r="BI5" s="624"/>
      <c r="BJ5" s="624"/>
      <c r="BK5" s="624"/>
      <c r="BL5" s="624"/>
      <c r="BM5" s="624"/>
      <c r="BN5" s="625"/>
      <c r="BO5" s="626">
        <v>99.9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62615</v>
      </c>
      <c r="S6" s="624"/>
      <c r="T6" s="624"/>
      <c r="U6" s="624"/>
      <c r="V6" s="624"/>
      <c r="W6" s="624"/>
      <c r="X6" s="624"/>
      <c r="Y6" s="625"/>
      <c r="Z6" s="626">
        <v>0.8</v>
      </c>
      <c r="AA6" s="626"/>
      <c r="AB6" s="626"/>
      <c r="AC6" s="626"/>
      <c r="AD6" s="627">
        <v>62615</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949162</v>
      </c>
      <c r="BH6" s="624"/>
      <c r="BI6" s="624"/>
      <c r="BJ6" s="624"/>
      <c r="BK6" s="624"/>
      <c r="BL6" s="624"/>
      <c r="BM6" s="624"/>
      <c r="BN6" s="625"/>
      <c r="BO6" s="626">
        <v>99.9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78543</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78543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364</v>
      </c>
      <c r="S7" s="624"/>
      <c r="T7" s="624"/>
      <c r="U7" s="624"/>
      <c r="V7" s="624"/>
      <c r="W7" s="624"/>
      <c r="X7" s="624"/>
      <c r="Y7" s="625"/>
      <c r="Z7" s="626">
        <v>0</v>
      </c>
      <c r="AA7" s="626"/>
      <c r="AB7" s="626"/>
      <c r="AC7" s="626"/>
      <c r="AD7" s="627">
        <v>364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411955</v>
      </c>
      <c r="BH7" s="624"/>
      <c r="BI7" s="624"/>
      <c r="BJ7" s="624"/>
      <c r="BK7" s="624"/>
      <c r="BL7" s="624"/>
      <c r="BM7" s="624"/>
      <c r="BN7" s="625"/>
      <c r="BO7" s="626">
        <v>43.4</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1029245</v>
      </c>
      <c r="CS7" s="624"/>
      <c r="CT7" s="624"/>
      <c r="CU7" s="624"/>
      <c r="CV7" s="624"/>
      <c r="CW7" s="624"/>
      <c r="CX7" s="624"/>
      <c r="CY7" s="625"/>
      <c r="CZ7" s="626">
        <v>14.8</v>
      </c>
      <c r="DA7" s="626"/>
      <c r="DB7" s="626"/>
      <c r="DC7" s="626"/>
      <c r="DD7" s="632">
        <v>52673</v>
      </c>
      <c r="DE7" s="624"/>
      <c r="DF7" s="624"/>
      <c r="DG7" s="624"/>
      <c r="DH7" s="624"/>
      <c r="DI7" s="624"/>
      <c r="DJ7" s="624"/>
      <c r="DK7" s="624"/>
      <c r="DL7" s="624"/>
      <c r="DM7" s="624"/>
      <c r="DN7" s="624"/>
      <c r="DO7" s="624"/>
      <c r="DP7" s="625"/>
      <c r="DQ7" s="632">
        <v>927694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2681</v>
      </c>
      <c r="S8" s="624"/>
      <c r="T8" s="624"/>
      <c r="U8" s="624"/>
      <c r="V8" s="624"/>
      <c r="W8" s="624"/>
      <c r="X8" s="624"/>
      <c r="Y8" s="625"/>
      <c r="Z8" s="626">
        <v>0</v>
      </c>
      <c r="AA8" s="626"/>
      <c r="AB8" s="626"/>
      <c r="AC8" s="626"/>
      <c r="AD8" s="627">
        <v>2681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19578</v>
      </c>
      <c r="BH8" s="624"/>
      <c r="BI8" s="624"/>
      <c r="BJ8" s="624"/>
      <c r="BK8" s="624"/>
      <c r="BL8" s="624"/>
      <c r="BM8" s="624"/>
      <c r="BN8" s="625"/>
      <c r="BO8" s="626">
        <v>2.1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2362510</v>
      </c>
      <c r="CS8" s="624"/>
      <c r="CT8" s="624"/>
      <c r="CU8" s="624"/>
      <c r="CV8" s="624"/>
      <c r="CW8" s="624"/>
      <c r="CX8" s="624"/>
      <c r="CY8" s="625"/>
      <c r="CZ8" s="626">
        <v>34</v>
      </c>
      <c r="DA8" s="626"/>
      <c r="DB8" s="626"/>
      <c r="DC8" s="626"/>
      <c r="DD8" s="632">
        <v>129419</v>
      </c>
      <c r="DE8" s="624"/>
      <c r="DF8" s="624"/>
      <c r="DG8" s="624"/>
      <c r="DH8" s="624"/>
      <c r="DI8" s="624"/>
      <c r="DJ8" s="624"/>
      <c r="DK8" s="624"/>
      <c r="DL8" s="624"/>
      <c r="DM8" s="624"/>
      <c r="DN8" s="624"/>
      <c r="DO8" s="624"/>
      <c r="DP8" s="625"/>
      <c r="DQ8" s="632">
        <v>1192824</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2855</v>
      </c>
      <c r="S9" s="624"/>
      <c r="T9" s="624"/>
      <c r="U9" s="624"/>
      <c r="V9" s="624"/>
      <c r="W9" s="624"/>
      <c r="X9" s="624"/>
      <c r="Y9" s="625"/>
      <c r="Z9" s="626">
        <v>0</v>
      </c>
      <c r="AA9" s="626"/>
      <c r="AB9" s="626"/>
      <c r="AC9" s="626"/>
      <c r="AD9" s="627">
        <v>2855</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358302</v>
      </c>
      <c r="BH9" s="624"/>
      <c r="BI9" s="624"/>
      <c r="BJ9" s="624"/>
      <c r="BK9" s="624"/>
      <c r="BL9" s="624"/>
      <c r="BM9" s="624"/>
      <c r="BN9" s="625"/>
      <c r="BO9" s="626">
        <v>37.700000000000003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782068</v>
      </c>
      <c r="CS9" s="624"/>
      <c r="CT9" s="624"/>
      <c r="CU9" s="624"/>
      <c r="CV9" s="624"/>
      <c r="CW9" s="624"/>
      <c r="CX9" s="624"/>
      <c r="CY9" s="625"/>
      <c r="CZ9" s="626">
        <v>11.3</v>
      </c>
      <c r="DA9" s="626"/>
      <c r="DB9" s="626"/>
      <c r="DC9" s="626"/>
      <c r="DD9" s="632">
        <v>8349</v>
      </c>
      <c r="DE9" s="624"/>
      <c r="DF9" s="624"/>
      <c r="DG9" s="624"/>
      <c r="DH9" s="624"/>
      <c r="DI9" s="624"/>
      <c r="DJ9" s="624"/>
      <c r="DK9" s="624"/>
      <c r="DL9" s="624"/>
      <c r="DM9" s="624"/>
      <c r="DN9" s="624"/>
      <c r="DO9" s="624"/>
      <c r="DP9" s="625"/>
      <c r="DQ9" s="632">
        <v>626121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21064</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292107</v>
      </c>
      <c r="S11" s="624"/>
      <c r="T11" s="624"/>
      <c r="U11" s="624"/>
      <c r="V11" s="624"/>
      <c r="W11" s="624"/>
      <c r="X11" s="624"/>
      <c r="Y11" s="625"/>
      <c r="Z11" s="628">
        <v>3.9</v>
      </c>
      <c r="AA11" s="629"/>
      <c r="AB11" s="629"/>
      <c r="AC11" s="635"/>
      <c r="AD11" s="632">
        <v>292107</v>
      </c>
      <c r="AE11" s="624"/>
      <c r="AF11" s="624"/>
      <c r="AG11" s="624"/>
      <c r="AH11" s="624"/>
      <c r="AI11" s="624"/>
      <c r="AJ11" s="624"/>
      <c r="AK11" s="625"/>
      <c r="AL11" s="628">
        <v>6.8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13011</v>
      </c>
      <c r="BH11" s="624"/>
      <c r="BI11" s="624"/>
      <c r="BJ11" s="624"/>
      <c r="BK11" s="624"/>
      <c r="BL11" s="624"/>
      <c r="BM11" s="624"/>
      <c r="BN11" s="625"/>
      <c r="BO11" s="626">
        <v>1.4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707516</v>
      </c>
      <c r="CS11" s="624"/>
      <c r="CT11" s="624"/>
      <c r="CU11" s="624"/>
      <c r="CV11" s="624"/>
      <c r="CW11" s="624"/>
      <c r="CX11" s="624"/>
      <c r="CY11" s="625"/>
      <c r="CZ11" s="626">
        <v>10.199999999999999</v>
      </c>
      <c r="DA11" s="626"/>
      <c r="DB11" s="626"/>
      <c r="DC11" s="626"/>
      <c r="DD11" s="632">
        <v>71664</v>
      </c>
      <c r="DE11" s="624"/>
      <c r="DF11" s="624"/>
      <c r="DG11" s="624"/>
      <c r="DH11" s="624"/>
      <c r="DI11" s="624"/>
      <c r="DJ11" s="624"/>
      <c r="DK11" s="624"/>
      <c r="DL11" s="624"/>
      <c r="DM11" s="624"/>
      <c r="DN11" s="624"/>
      <c r="DO11" s="624"/>
      <c r="DP11" s="625"/>
      <c r="DQ11" s="632">
        <v>434903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379762</v>
      </c>
      <c r="BH12" s="624"/>
      <c r="BI12" s="624"/>
      <c r="BJ12" s="624"/>
      <c r="BK12" s="624"/>
      <c r="BL12" s="624"/>
      <c r="BM12" s="624"/>
      <c r="BN12" s="625"/>
      <c r="BO12" s="626">
        <v>40</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62106</v>
      </c>
      <c r="CS12" s="624"/>
      <c r="CT12" s="624"/>
      <c r="CU12" s="624"/>
      <c r="CV12" s="624"/>
      <c r="CW12" s="624"/>
      <c r="CX12" s="624"/>
      <c r="CY12" s="625"/>
      <c r="CZ12" s="626">
        <v>0.9</v>
      </c>
      <c r="DA12" s="626"/>
      <c r="DB12" s="626"/>
      <c r="DC12" s="626"/>
      <c r="DD12" s="632" t="s">
        <v>122</v>
      </c>
      <c r="DE12" s="624"/>
      <c r="DF12" s="624"/>
      <c r="DG12" s="624"/>
      <c r="DH12" s="624"/>
      <c r="DI12" s="624"/>
      <c r="DJ12" s="624"/>
      <c r="DK12" s="624"/>
      <c r="DL12" s="624"/>
      <c r="DM12" s="624"/>
      <c r="DN12" s="624"/>
      <c r="DO12" s="624"/>
      <c r="DP12" s="625"/>
      <c r="DQ12" s="632">
        <v>34620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379632</v>
      </c>
      <c r="BH13" s="624"/>
      <c r="BI13" s="624"/>
      <c r="BJ13" s="624"/>
      <c r="BK13" s="624"/>
      <c r="BL13" s="624"/>
      <c r="BM13" s="624"/>
      <c r="BN13" s="625"/>
      <c r="BO13" s="626">
        <v>40</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487976</v>
      </c>
      <c r="CS13" s="624"/>
      <c r="CT13" s="624"/>
      <c r="CU13" s="624"/>
      <c r="CV13" s="624"/>
      <c r="CW13" s="624"/>
      <c r="CX13" s="624"/>
      <c r="CY13" s="625"/>
      <c r="CZ13" s="626">
        <v>7</v>
      </c>
      <c r="DA13" s="626"/>
      <c r="DB13" s="626"/>
      <c r="DC13" s="626"/>
      <c r="DD13" s="632">
        <v>160602</v>
      </c>
      <c r="DE13" s="624"/>
      <c r="DF13" s="624"/>
      <c r="DG13" s="624"/>
      <c r="DH13" s="624"/>
      <c r="DI13" s="624"/>
      <c r="DJ13" s="624"/>
      <c r="DK13" s="624"/>
      <c r="DL13" s="624"/>
      <c r="DM13" s="624"/>
      <c r="DN13" s="624"/>
      <c r="DO13" s="624"/>
      <c r="DP13" s="625"/>
      <c r="DQ13" s="632">
        <v>309070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356</v>
      </c>
      <c r="S14" s="624"/>
      <c r="T14" s="624"/>
      <c r="U14" s="624"/>
      <c r="V14" s="624"/>
      <c r="W14" s="624"/>
      <c r="X14" s="624"/>
      <c r="Y14" s="625"/>
      <c r="Z14" s="626">
        <v>0</v>
      </c>
      <c r="AA14" s="626"/>
      <c r="AB14" s="626"/>
      <c r="AC14" s="626"/>
      <c r="AD14" s="627">
        <v>356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62597</v>
      </c>
      <c r="BH14" s="624"/>
      <c r="BI14" s="624"/>
      <c r="BJ14" s="624"/>
      <c r="BK14" s="624"/>
      <c r="BL14" s="624"/>
      <c r="BM14" s="624"/>
      <c r="BN14" s="625"/>
      <c r="BO14" s="626">
        <v>6.6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290824</v>
      </c>
      <c r="CS14" s="624"/>
      <c r="CT14" s="624"/>
      <c r="CU14" s="624"/>
      <c r="CV14" s="624"/>
      <c r="CW14" s="624"/>
      <c r="CX14" s="624"/>
      <c r="CY14" s="625"/>
      <c r="CZ14" s="626">
        <v>4.2</v>
      </c>
      <c r="DA14" s="626"/>
      <c r="DB14" s="626"/>
      <c r="DC14" s="626"/>
      <c r="DD14" s="632" t="s">
        <v>122</v>
      </c>
      <c r="DE14" s="624"/>
      <c r="DF14" s="624"/>
      <c r="DG14" s="624"/>
      <c r="DH14" s="624"/>
      <c r="DI14" s="624"/>
      <c r="DJ14" s="624"/>
      <c r="DK14" s="624"/>
      <c r="DL14" s="624"/>
      <c r="DM14" s="624"/>
      <c r="DN14" s="624"/>
      <c r="DO14" s="624"/>
      <c r="DP14" s="625"/>
      <c r="DQ14" s="632">
        <v>286079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94848</v>
      </c>
      <c r="BH15" s="624"/>
      <c r="BI15" s="624"/>
      <c r="BJ15" s="624"/>
      <c r="BK15" s="624"/>
      <c r="BL15" s="624"/>
      <c r="BM15" s="624"/>
      <c r="BN15" s="625"/>
      <c r="BO15" s="626">
        <v>10</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574609</v>
      </c>
      <c r="CS15" s="624"/>
      <c r="CT15" s="624"/>
      <c r="CU15" s="624"/>
      <c r="CV15" s="624"/>
      <c r="CW15" s="624"/>
      <c r="CX15" s="624"/>
      <c r="CY15" s="625"/>
      <c r="CZ15" s="626">
        <v>8.3000000000000007</v>
      </c>
      <c r="DA15" s="626"/>
      <c r="DB15" s="626"/>
      <c r="DC15" s="626"/>
      <c r="DD15" s="632">
        <v>56108</v>
      </c>
      <c r="DE15" s="624"/>
      <c r="DF15" s="624"/>
      <c r="DG15" s="624"/>
      <c r="DH15" s="624"/>
      <c r="DI15" s="624"/>
      <c r="DJ15" s="624"/>
      <c r="DK15" s="624"/>
      <c r="DL15" s="624"/>
      <c r="DM15" s="624"/>
      <c r="DN15" s="624"/>
      <c r="DO15" s="624"/>
      <c r="DP15" s="625"/>
      <c r="DQ15" s="632">
        <v>465108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6150</v>
      </c>
      <c r="S16" s="624"/>
      <c r="T16" s="624"/>
      <c r="U16" s="624"/>
      <c r="V16" s="624"/>
      <c r="W16" s="624"/>
      <c r="X16" s="624"/>
      <c r="Y16" s="625"/>
      <c r="Z16" s="626">
        <v>0.1</v>
      </c>
      <c r="AA16" s="626"/>
      <c r="AB16" s="626"/>
      <c r="AC16" s="626"/>
      <c r="AD16" s="627">
        <v>6150</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12697</v>
      </c>
      <c r="S17" s="624"/>
      <c r="T17" s="624"/>
      <c r="U17" s="624"/>
      <c r="V17" s="624"/>
      <c r="W17" s="624"/>
      <c r="X17" s="624"/>
      <c r="Y17" s="625"/>
      <c r="Z17" s="626">
        <v>0.2</v>
      </c>
      <c r="AA17" s="626"/>
      <c r="AB17" s="626"/>
      <c r="AC17" s="626"/>
      <c r="AD17" s="627">
        <v>12697</v>
      </c>
      <c r="AE17" s="627"/>
      <c r="AF17" s="627"/>
      <c r="AG17" s="627"/>
      <c r="AH17" s="627"/>
      <c r="AI17" s="627"/>
      <c r="AJ17" s="627"/>
      <c r="AK17" s="627"/>
      <c r="AL17" s="628">
        <v>0.3</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573610</v>
      </c>
      <c r="CS17" s="624"/>
      <c r="CT17" s="624"/>
      <c r="CU17" s="624"/>
      <c r="CV17" s="624"/>
      <c r="CW17" s="624"/>
      <c r="CX17" s="624"/>
      <c r="CY17" s="625"/>
      <c r="CZ17" s="626">
        <v>8.3000000000000007</v>
      </c>
      <c r="DA17" s="626"/>
      <c r="DB17" s="626"/>
      <c r="DC17" s="626"/>
      <c r="DD17" s="632" t="s">
        <v>122</v>
      </c>
      <c r="DE17" s="624"/>
      <c r="DF17" s="624"/>
      <c r="DG17" s="624"/>
      <c r="DH17" s="624"/>
      <c r="DI17" s="624"/>
      <c r="DJ17" s="624"/>
      <c r="DK17" s="624"/>
      <c r="DL17" s="624"/>
      <c r="DM17" s="624"/>
      <c r="DN17" s="624"/>
      <c r="DO17" s="624"/>
      <c r="DP17" s="625"/>
      <c r="DQ17" s="632">
        <v>567924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9634</v>
      </c>
      <c r="S18" s="624"/>
      <c r="T18" s="624"/>
      <c r="U18" s="624"/>
      <c r="V18" s="624"/>
      <c r="W18" s="624"/>
      <c r="X18" s="624"/>
      <c r="Y18" s="625"/>
      <c r="Z18" s="626">
        <v>0.1</v>
      </c>
      <c r="AA18" s="626"/>
      <c r="AB18" s="626"/>
      <c r="AC18" s="626"/>
      <c r="AD18" s="627">
        <v>9634</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9518</v>
      </c>
      <c r="S19" s="624"/>
      <c r="T19" s="624"/>
      <c r="U19" s="624"/>
      <c r="V19" s="624"/>
      <c r="W19" s="624"/>
      <c r="X19" s="624"/>
      <c r="Y19" s="625"/>
      <c r="Z19" s="626">
        <v>0.1</v>
      </c>
      <c r="AA19" s="626"/>
      <c r="AB19" s="626"/>
      <c r="AC19" s="626"/>
      <c r="AD19" s="627">
        <v>9518</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639</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116</v>
      </c>
      <c r="S20" s="624"/>
      <c r="T20" s="624"/>
      <c r="U20" s="624"/>
      <c r="V20" s="624"/>
      <c r="W20" s="624"/>
      <c r="X20" s="624"/>
      <c r="Y20" s="625"/>
      <c r="Z20" s="626">
        <v>0</v>
      </c>
      <c r="AA20" s="626"/>
      <c r="AB20" s="626"/>
      <c r="AC20" s="626"/>
      <c r="AD20" s="627">
        <v>116</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639</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6949007</v>
      </c>
      <c r="CS20" s="624"/>
      <c r="CT20" s="624"/>
      <c r="CU20" s="624"/>
      <c r="CV20" s="624"/>
      <c r="CW20" s="624"/>
      <c r="CX20" s="624"/>
      <c r="CY20" s="625"/>
      <c r="CZ20" s="626">
        <v>100</v>
      </c>
      <c r="DA20" s="626"/>
      <c r="DB20" s="626"/>
      <c r="DC20" s="626"/>
      <c r="DD20" s="632">
        <v>478815</v>
      </c>
      <c r="DE20" s="624"/>
      <c r="DF20" s="624"/>
      <c r="DG20" s="624"/>
      <c r="DH20" s="624"/>
      <c r="DI20" s="624"/>
      <c r="DJ20" s="624"/>
      <c r="DK20" s="624"/>
      <c r="DL20" s="624"/>
      <c r="DM20" s="624"/>
      <c r="DN20" s="624"/>
      <c r="DO20" s="624"/>
      <c r="DP20" s="625"/>
      <c r="DQ20" s="632">
        <v>4922886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3216754</v>
      </c>
      <c r="S21" s="624"/>
      <c r="T21" s="624"/>
      <c r="U21" s="624"/>
      <c r="V21" s="624"/>
      <c r="W21" s="624"/>
      <c r="X21" s="624"/>
      <c r="Y21" s="625"/>
      <c r="Z21" s="626">
        <v>42.9</v>
      </c>
      <c r="AA21" s="626"/>
      <c r="AB21" s="626"/>
      <c r="AC21" s="626"/>
      <c r="AD21" s="627">
        <v>2919896</v>
      </c>
      <c r="AE21" s="627"/>
      <c r="AF21" s="627"/>
      <c r="AG21" s="627"/>
      <c r="AH21" s="627"/>
      <c r="AI21" s="627"/>
      <c r="AJ21" s="627"/>
      <c r="AK21" s="627"/>
      <c r="AL21" s="628">
        <v>68.400000000000006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639</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2919896</v>
      </c>
      <c r="S22" s="624"/>
      <c r="T22" s="624"/>
      <c r="U22" s="624"/>
      <c r="V22" s="624"/>
      <c r="W22" s="624"/>
      <c r="X22" s="624"/>
      <c r="Y22" s="625"/>
      <c r="Z22" s="626">
        <v>38.9</v>
      </c>
      <c r="AA22" s="626"/>
      <c r="AB22" s="626"/>
      <c r="AC22" s="626"/>
      <c r="AD22" s="627">
        <v>2919896</v>
      </c>
      <c r="AE22" s="627"/>
      <c r="AF22" s="627"/>
      <c r="AG22" s="627"/>
      <c r="AH22" s="627"/>
      <c r="AI22" s="627"/>
      <c r="AJ22" s="627"/>
      <c r="AK22" s="627"/>
      <c r="AL22" s="628">
        <v>68.400000000000006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296853</v>
      </c>
      <c r="S23" s="624"/>
      <c r="T23" s="624"/>
      <c r="U23" s="624"/>
      <c r="V23" s="624"/>
      <c r="W23" s="624"/>
      <c r="X23" s="624"/>
      <c r="Y23" s="625"/>
      <c r="Z23" s="626">
        <v>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5</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2672934</v>
      </c>
      <c r="CS24" s="613"/>
      <c r="CT24" s="613"/>
      <c r="CU24" s="613"/>
      <c r="CV24" s="613"/>
      <c r="CW24" s="613"/>
      <c r="CX24" s="613"/>
      <c r="CY24" s="614"/>
      <c r="CZ24" s="617">
        <v>38.5</v>
      </c>
      <c r="DA24" s="618"/>
      <c r="DB24" s="618"/>
      <c r="DC24" s="634"/>
      <c r="DD24" s="657">
        <v>1758181</v>
      </c>
      <c r="DE24" s="613"/>
      <c r="DF24" s="613"/>
      <c r="DG24" s="613"/>
      <c r="DH24" s="613"/>
      <c r="DI24" s="613"/>
      <c r="DJ24" s="613"/>
      <c r="DK24" s="614"/>
      <c r="DL24" s="657">
        <v>1694116</v>
      </c>
      <c r="DM24" s="613"/>
      <c r="DN24" s="613"/>
      <c r="DO24" s="613"/>
      <c r="DP24" s="613"/>
      <c r="DQ24" s="613"/>
      <c r="DR24" s="613"/>
      <c r="DS24" s="613"/>
      <c r="DT24" s="613"/>
      <c r="DU24" s="613"/>
      <c r="DV24" s="614"/>
      <c r="DW24" s="617">
        <v>39.5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4556014</v>
      </c>
      <c r="S25" s="624"/>
      <c r="T25" s="624"/>
      <c r="U25" s="624"/>
      <c r="V25" s="624"/>
      <c r="W25" s="624"/>
      <c r="X25" s="624"/>
      <c r="Y25" s="625"/>
      <c r="Z25" s="626">
        <v>60.7</v>
      </c>
      <c r="AA25" s="626"/>
      <c r="AB25" s="626"/>
      <c r="AC25" s="626"/>
      <c r="AD25" s="627">
        <v>4259156</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952675</v>
      </c>
      <c r="CS25" s="653"/>
      <c r="CT25" s="653"/>
      <c r="CU25" s="653"/>
      <c r="CV25" s="653"/>
      <c r="CW25" s="653"/>
      <c r="CX25" s="653"/>
      <c r="CY25" s="654"/>
      <c r="CZ25" s="628">
        <v>13.7</v>
      </c>
      <c r="DA25" s="655"/>
      <c r="DB25" s="655"/>
      <c r="DC25" s="658"/>
      <c r="DD25" s="632">
        <v>886233</v>
      </c>
      <c r="DE25" s="653"/>
      <c r="DF25" s="653"/>
      <c r="DG25" s="653"/>
      <c r="DH25" s="653"/>
      <c r="DI25" s="653"/>
      <c r="DJ25" s="653"/>
      <c r="DK25" s="654"/>
      <c r="DL25" s="632">
        <v>864378</v>
      </c>
      <c r="DM25" s="653"/>
      <c r="DN25" s="653"/>
      <c r="DO25" s="653"/>
      <c r="DP25" s="653"/>
      <c r="DQ25" s="653"/>
      <c r="DR25" s="653"/>
      <c r="DS25" s="653"/>
      <c r="DT25" s="653"/>
      <c r="DU25" s="653"/>
      <c r="DV25" s="654"/>
      <c r="DW25" s="628">
        <v>20.100000000000001</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879</v>
      </c>
      <c r="S26" s="624"/>
      <c r="T26" s="624"/>
      <c r="U26" s="624"/>
      <c r="V26" s="624"/>
      <c r="W26" s="624"/>
      <c r="X26" s="624"/>
      <c r="Y26" s="625"/>
      <c r="Z26" s="626">
        <v>0</v>
      </c>
      <c r="AA26" s="626"/>
      <c r="AB26" s="626"/>
      <c r="AC26" s="626"/>
      <c r="AD26" s="627">
        <v>879</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508831</v>
      </c>
      <c r="CS26" s="624"/>
      <c r="CT26" s="624"/>
      <c r="CU26" s="624"/>
      <c r="CV26" s="624"/>
      <c r="CW26" s="624"/>
      <c r="CX26" s="624"/>
      <c r="CY26" s="625"/>
      <c r="CZ26" s="628">
        <v>7.3</v>
      </c>
      <c r="DA26" s="655"/>
      <c r="DB26" s="655"/>
      <c r="DC26" s="658"/>
      <c r="DD26" s="632">
        <v>479780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13600</v>
      </c>
      <c r="S27" s="624"/>
      <c r="T27" s="624"/>
      <c r="U27" s="624"/>
      <c r="V27" s="624"/>
      <c r="W27" s="624"/>
      <c r="X27" s="624"/>
      <c r="Y27" s="625"/>
      <c r="Z27" s="626">
        <v>0.2</v>
      </c>
      <c r="AA27" s="626"/>
      <c r="AB27" s="626"/>
      <c r="AC27" s="626"/>
      <c r="AD27" s="627">
        <v>18</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949801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1146649</v>
      </c>
      <c r="CS27" s="653"/>
      <c r="CT27" s="653"/>
      <c r="CU27" s="653"/>
      <c r="CV27" s="653"/>
      <c r="CW27" s="653"/>
      <c r="CX27" s="653"/>
      <c r="CY27" s="654"/>
      <c r="CZ27" s="628">
        <v>16.5</v>
      </c>
      <c r="DA27" s="655"/>
      <c r="DB27" s="655"/>
      <c r="DC27" s="658"/>
      <c r="DD27" s="632">
        <v>304024</v>
      </c>
      <c r="DE27" s="653"/>
      <c r="DF27" s="653"/>
      <c r="DG27" s="653"/>
      <c r="DH27" s="653"/>
      <c r="DI27" s="653"/>
      <c r="DJ27" s="653"/>
      <c r="DK27" s="654"/>
      <c r="DL27" s="632">
        <v>261814</v>
      </c>
      <c r="DM27" s="653"/>
      <c r="DN27" s="653"/>
      <c r="DO27" s="653"/>
      <c r="DP27" s="653"/>
      <c r="DQ27" s="653"/>
      <c r="DR27" s="653"/>
      <c r="DS27" s="653"/>
      <c r="DT27" s="653"/>
      <c r="DU27" s="653"/>
      <c r="DV27" s="654"/>
      <c r="DW27" s="628">
        <v>6.1</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95999</v>
      </c>
      <c r="S28" s="624"/>
      <c r="T28" s="624"/>
      <c r="U28" s="624"/>
      <c r="V28" s="624"/>
      <c r="W28" s="624"/>
      <c r="X28" s="624"/>
      <c r="Y28" s="625"/>
      <c r="Z28" s="626">
        <v>1.3</v>
      </c>
      <c r="AA28" s="626"/>
      <c r="AB28" s="626"/>
      <c r="AC28" s="626"/>
      <c r="AD28" s="627">
        <v>4625</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573610</v>
      </c>
      <c r="CS28" s="624"/>
      <c r="CT28" s="624"/>
      <c r="CU28" s="624"/>
      <c r="CV28" s="624"/>
      <c r="CW28" s="624"/>
      <c r="CX28" s="624"/>
      <c r="CY28" s="625"/>
      <c r="CZ28" s="628">
        <v>8.3000000000000007</v>
      </c>
      <c r="DA28" s="655"/>
      <c r="DB28" s="655"/>
      <c r="DC28" s="658"/>
      <c r="DD28" s="632">
        <v>567924</v>
      </c>
      <c r="DE28" s="624"/>
      <c r="DF28" s="624"/>
      <c r="DG28" s="624"/>
      <c r="DH28" s="624"/>
      <c r="DI28" s="624"/>
      <c r="DJ28" s="624"/>
      <c r="DK28" s="625"/>
      <c r="DL28" s="632">
        <v>567924</v>
      </c>
      <c r="DM28" s="624"/>
      <c r="DN28" s="624"/>
      <c r="DO28" s="624"/>
      <c r="DP28" s="624"/>
      <c r="DQ28" s="624"/>
      <c r="DR28" s="624"/>
      <c r="DS28" s="624"/>
      <c r="DT28" s="624"/>
      <c r="DU28" s="624"/>
      <c r="DV28" s="625"/>
      <c r="DW28" s="628">
        <v>13.2</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19201</v>
      </c>
      <c r="S29" s="624"/>
      <c r="T29" s="624"/>
      <c r="U29" s="624"/>
      <c r="V29" s="624"/>
      <c r="W29" s="624"/>
      <c r="X29" s="624"/>
      <c r="Y29" s="625"/>
      <c r="Z29" s="626">
        <v>0.3</v>
      </c>
      <c r="AA29" s="626"/>
      <c r="AB29" s="626"/>
      <c r="AC29" s="626"/>
      <c r="AD29" s="627">
        <v>1212</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573610</v>
      </c>
      <c r="CS29" s="653"/>
      <c r="CT29" s="653"/>
      <c r="CU29" s="653"/>
      <c r="CV29" s="653"/>
      <c r="CW29" s="653"/>
      <c r="CX29" s="653"/>
      <c r="CY29" s="654"/>
      <c r="CZ29" s="628">
        <v>8.3000000000000007</v>
      </c>
      <c r="DA29" s="655"/>
      <c r="DB29" s="655"/>
      <c r="DC29" s="658"/>
      <c r="DD29" s="632">
        <v>567924</v>
      </c>
      <c r="DE29" s="653"/>
      <c r="DF29" s="653"/>
      <c r="DG29" s="653"/>
      <c r="DH29" s="653"/>
      <c r="DI29" s="653"/>
      <c r="DJ29" s="653"/>
      <c r="DK29" s="654"/>
      <c r="DL29" s="632">
        <v>567924</v>
      </c>
      <c r="DM29" s="653"/>
      <c r="DN29" s="653"/>
      <c r="DO29" s="653"/>
      <c r="DP29" s="653"/>
      <c r="DQ29" s="653"/>
      <c r="DR29" s="653"/>
      <c r="DS29" s="653"/>
      <c r="DT29" s="653"/>
      <c r="DU29" s="653"/>
      <c r="DV29" s="654"/>
      <c r="DW29" s="628">
        <v>13.2</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1153460</v>
      </c>
      <c r="S30" s="624"/>
      <c r="T30" s="624"/>
      <c r="U30" s="624"/>
      <c r="V30" s="624"/>
      <c r="W30" s="624"/>
      <c r="X30" s="624"/>
      <c r="Y30" s="625"/>
      <c r="Z30" s="626">
        <v>15.4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559872</v>
      </c>
      <c r="CS30" s="624"/>
      <c r="CT30" s="624"/>
      <c r="CU30" s="624"/>
      <c r="CV30" s="624"/>
      <c r="CW30" s="624"/>
      <c r="CX30" s="624"/>
      <c r="CY30" s="625"/>
      <c r="CZ30" s="628">
        <v>8.1</v>
      </c>
      <c r="DA30" s="655"/>
      <c r="DB30" s="655"/>
      <c r="DC30" s="658"/>
      <c r="DD30" s="632">
        <v>554258</v>
      </c>
      <c r="DE30" s="624"/>
      <c r="DF30" s="624"/>
      <c r="DG30" s="624"/>
      <c r="DH30" s="624"/>
      <c r="DI30" s="624"/>
      <c r="DJ30" s="624"/>
      <c r="DK30" s="625"/>
      <c r="DL30" s="632">
        <v>554258</v>
      </c>
      <c r="DM30" s="624"/>
      <c r="DN30" s="624"/>
      <c r="DO30" s="624"/>
      <c r="DP30" s="624"/>
      <c r="DQ30" s="624"/>
      <c r="DR30" s="624"/>
      <c r="DS30" s="624"/>
      <c r="DT30" s="624"/>
      <c r="DU30" s="624"/>
      <c r="DV30" s="625"/>
      <c r="DW30" s="628">
        <v>12.9</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98.3</v>
      </c>
      <c r="BH31" s="667"/>
      <c r="BI31" s="667"/>
      <c r="BJ31" s="667"/>
      <c r="BK31" s="667"/>
      <c r="BL31" s="667"/>
      <c r="BM31" s="618">
        <v>96.1</v>
      </c>
      <c r="BN31" s="667"/>
      <c r="BO31" s="667"/>
      <c r="BP31" s="667"/>
      <c r="BQ31" s="668"/>
      <c r="BR31" s="670">
        <v>98.5</v>
      </c>
      <c r="BS31" s="667"/>
      <c r="BT31" s="667"/>
      <c r="BU31" s="667"/>
      <c r="BV31" s="667"/>
      <c r="BW31" s="667"/>
      <c r="BX31" s="618">
        <v>96.3</v>
      </c>
      <c r="BY31" s="667"/>
      <c r="BZ31" s="667"/>
      <c r="CA31" s="667"/>
      <c r="CB31" s="668"/>
      <c r="CD31" s="663"/>
      <c r="CE31" s="664"/>
      <c r="CF31" s="620" t="s">
        <v>300</v>
      </c>
      <c r="CG31" s="621"/>
      <c r="CH31" s="621"/>
      <c r="CI31" s="621"/>
      <c r="CJ31" s="621"/>
      <c r="CK31" s="621"/>
      <c r="CL31" s="621"/>
      <c r="CM31" s="621"/>
      <c r="CN31" s="621"/>
      <c r="CO31" s="621"/>
      <c r="CP31" s="621"/>
      <c r="CQ31" s="622"/>
      <c r="CR31" s="623">
        <v>13738</v>
      </c>
      <c r="CS31" s="653"/>
      <c r="CT31" s="653"/>
      <c r="CU31" s="653"/>
      <c r="CV31" s="653"/>
      <c r="CW31" s="653"/>
      <c r="CX31" s="653"/>
      <c r="CY31" s="654"/>
      <c r="CZ31" s="628">
        <v>0.2</v>
      </c>
      <c r="DA31" s="655"/>
      <c r="DB31" s="655"/>
      <c r="DC31" s="658"/>
      <c r="DD31" s="632">
        <v>13666</v>
      </c>
      <c r="DE31" s="653"/>
      <c r="DF31" s="653"/>
      <c r="DG31" s="653"/>
      <c r="DH31" s="653"/>
      <c r="DI31" s="653"/>
      <c r="DJ31" s="653"/>
      <c r="DK31" s="654"/>
      <c r="DL31" s="632">
        <v>13666</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554133</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98.1</v>
      </c>
      <c r="BH32" s="653"/>
      <c r="BI32" s="653"/>
      <c r="BJ32" s="653"/>
      <c r="BK32" s="653"/>
      <c r="BL32" s="653"/>
      <c r="BM32" s="629">
        <v>95.5</v>
      </c>
      <c r="BN32" s="653"/>
      <c r="BO32" s="653"/>
      <c r="BP32" s="653"/>
      <c r="BQ32" s="669"/>
      <c r="BR32" s="680">
        <v>98.5</v>
      </c>
      <c r="BS32" s="653"/>
      <c r="BT32" s="653"/>
      <c r="BU32" s="653"/>
      <c r="BV32" s="653"/>
      <c r="BW32" s="653"/>
      <c r="BX32" s="629">
        <v>95.9</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7880</v>
      </c>
      <c r="S33" s="624"/>
      <c r="T33" s="624"/>
      <c r="U33" s="624"/>
      <c r="V33" s="624"/>
      <c r="W33" s="624"/>
      <c r="X33" s="624"/>
      <c r="Y33" s="625"/>
      <c r="Z33" s="626">
        <v>0.1</v>
      </c>
      <c r="AA33" s="626"/>
      <c r="AB33" s="626"/>
      <c r="AC33" s="626"/>
      <c r="AD33" s="627">
        <v>848</v>
      </c>
      <c r="AE33" s="627"/>
      <c r="AF33" s="627"/>
      <c r="AG33" s="627"/>
      <c r="AH33" s="627"/>
      <c r="AI33" s="627"/>
      <c r="AJ33" s="627"/>
      <c r="AK33" s="627"/>
      <c r="AL33" s="628">
        <v>0</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98.1</v>
      </c>
      <c r="BH33" s="682"/>
      <c r="BI33" s="682"/>
      <c r="BJ33" s="682"/>
      <c r="BK33" s="682"/>
      <c r="BL33" s="682"/>
      <c r="BM33" s="683">
        <v>95.6</v>
      </c>
      <c r="BN33" s="682"/>
      <c r="BO33" s="682"/>
      <c r="BP33" s="682"/>
      <c r="BQ33" s="684"/>
      <c r="BR33" s="681">
        <v>98.1</v>
      </c>
      <c r="BS33" s="682"/>
      <c r="BT33" s="682"/>
      <c r="BU33" s="682"/>
      <c r="BV33" s="682"/>
      <c r="BW33" s="682"/>
      <c r="BX33" s="683">
        <v>95.8</v>
      </c>
      <c r="BY33" s="682"/>
      <c r="BZ33" s="682"/>
      <c r="CA33" s="682"/>
      <c r="CB33" s="684"/>
      <c r="CD33" s="620" t="s">
        <v>307</v>
      </c>
      <c r="CE33" s="621"/>
      <c r="CF33" s="621"/>
      <c r="CG33" s="621"/>
      <c r="CH33" s="621"/>
      <c r="CI33" s="621"/>
      <c r="CJ33" s="621"/>
      <c r="CK33" s="621"/>
      <c r="CL33" s="621"/>
      <c r="CM33" s="621"/>
      <c r="CN33" s="621"/>
      <c r="CO33" s="621"/>
      <c r="CP33" s="621"/>
      <c r="CQ33" s="622"/>
      <c r="CR33" s="623">
        <v>3797258</v>
      </c>
      <c r="CS33" s="653"/>
      <c r="CT33" s="653"/>
      <c r="CU33" s="653"/>
      <c r="CV33" s="653"/>
      <c r="CW33" s="653"/>
      <c r="CX33" s="653"/>
      <c r="CY33" s="654"/>
      <c r="CZ33" s="628">
        <v>54.6</v>
      </c>
      <c r="DA33" s="655"/>
      <c r="DB33" s="655"/>
      <c r="DC33" s="658"/>
      <c r="DD33" s="632">
        <v>3122710</v>
      </c>
      <c r="DE33" s="653"/>
      <c r="DF33" s="653"/>
      <c r="DG33" s="653"/>
      <c r="DH33" s="653"/>
      <c r="DI33" s="653"/>
      <c r="DJ33" s="653"/>
      <c r="DK33" s="654"/>
      <c r="DL33" s="632">
        <v>2375596</v>
      </c>
      <c r="DM33" s="653"/>
      <c r="DN33" s="653"/>
      <c r="DO33" s="653"/>
      <c r="DP33" s="653"/>
      <c r="DQ33" s="653"/>
      <c r="DR33" s="653"/>
      <c r="DS33" s="653"/>
      <c r="DT33" s="653"/>
      <c r="DU33" s="653"/>
      <c r="DV33" s="654"/>
      <c r="DW33" s="628">
        <v>55.4</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200926</v>
      </c>
      <c r="S34" s="624"/>
      <c r="T34" s="624"/>
      <c r="U34" s="624"/>
      <c r="V34" s="624"/>
      <c r="W34" s="624"/>
      <c r="X34" s="624"/>
      <c r="Y34" s="625"/>
      <c r="Z34" s="626">
        <v>2.7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916161</v>
      </c>
      <c r="CS34" s="624"/>
      <c r="CT34" s="624"/>
      <c r="CU34" s="624"/>
      <c r="CV34" s="624"/>
      <c r="CW34" s="624"/>
      <c r="CX34" s="624"/>
      <c r="CY34" s="625"/>
      <c r="CZ34" s="628">
        <v>13.2</v>
      </c>
      <c r="DA34" s="655"/>
      <c r="DB34" s="655"/>
      <c r="DC34" s="658"/>
      <c r="DD34" s="632">
        <v>722415</v>
      </c>
      <c r="DE34" s="624"/>
      <c r="DF34" s="624"/>
      <c r="DG34" s="624"/>
      <c r="DH34" s="624"/>
      <c r="DI34" s="624"/>
      <c r="DJ34" s="624"/>
      <c r="DK34" s="625"/>
      <c r="DL34" s="632">
        <v>632657</v>
      </c>
      <c r="DM34" s="624"/>
      <c r="DN34" s="624"/>
      <c r="DO34" s="624"/>
      <c r="DP34" s="624"/>
      <c r="DQ34" s="624"/>
      <c r="DR34" s="624"/>
      <c r="DS34" s="624"/>
      <c r="DT34" s="624"/>
      <c r="DU34" s="624"/>
      <c r="DV34" s="625"/>
      <c r="DW34" s="628">
        <v>14.7</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474306</v>
      </c>
      <c r="S35" s="624"/>
      <c r="T35" s="624"/>
      <c r="U35" s="624"/>
      <c r="V35" s="624"/>
      <c r="W35" s="624"/>
      <c r="X35" s="624"/>
      <c r="Y35" s="625"/>
      <c r="Z35" s="626">
        <v>6.3</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98817</v>
      </c>
      <c r="CS35" s="653"/>
      <c r="CT35" s="653"/>
      <c r="CU35" s="653"/>
      <c r="CV35" s="653"/>
      <c r="CW35" s="653"/>
      <c r="CX35" s="653"/>
      <c r="CY35" s="654"/>
      <c r="CZ35" s="628">
        <v>1.4</v>
      </c>
      <c r="DA35" s="655"/>
      <c r="DB35" s="655"/>
      <c r="DC35" s="658"/>
      <c r="DD35" s="632">
        <v>43226</v>
      </c>
      <c r="DE35" s="653"/>
      <c r="DF35" s="653"/>
      <c r="DG35" s="653"/>
      <c r="DH35" s="653"/>
      <c r="DI35" s="653"/>
      <c r="DJ35" s="653"/>
      <c r="DK35" s="654"/>
      <c r="DL35" s="632">
        <v>40776</v>
      </c>
      <c r="DM35" s="653"/>
      <c r="DN35" s="653"/>
      <c r="DO35" s="653"/>
      <c r="DP35" s="653"/>
      <c r="DQ35" s="653"/>
      <c r="DR35" s="653"/>
      <c r="DS35" s="653"/>
      <c r="DT35" s="653"/>
      <c r="DU35" s="653"/>
      <c r="DV35" s="654"/>
      <c r="DW35" s="628">
        <v>1</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149211</v>
      </c>
      <c r="S36" s="624"/>
      <c r="T36" s="624"/>
      <c r="U36" s="624"/>
      <c r="V36" s="624"/>
      <c r="W36" s="624"/>
      <c r="X36" s="624"/>
      <c r="Y36" s="625"/>
      <c r="Z36" s="626">
        <v>2</v>
      </c>
      <c r="AA36" s="626"/>
      <c r="AB36" s="626"/>
      <c r="AC36" s="626"/>
      <c r="AD36" s="627" t="s">
        <v>122</v>
      </c>
      <c r="AE36" s="627"/>
      <c r="AF36" s="627"/>
      <c r="AG36" s="627"/>
      <c r="AH36" s="627"/>
      <c r="AI36" s="627"/>
      <c r="AJ36" s="627"/>
      <c r="AK36" s="627"/>
      <c r="AL36" s="628" t="s">
        <v>122</v>
      </c>
      <c r="AM36" s="629"/>
      <c r="AN36" s="629"/>
      <c r="AO36" s="630"/>
      <c r="AP36" s="222"/>
      <c r="AQ36" s="685" t="s">
        <v>315</v>
      </c>
      <c r="AR36" s="686"/>
      <c r="AS36" s="686"/>
      <c r="AT36" s="686"/>
      <c r="AU36" s="686"/>
      <c r="AV36" s="686"/>
      <c r="AW36" s="686"/>
      <c r="AX36" s="686"/>
      <c r="AY36" s="687"/>
      <c r="AZ36" s="612">
        <v>1378942</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164525</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1741526</v>
      </c>
      <c r="CS36" s="624"/>
      <c r="CT36" s="624"/>
      <c r="CU36" s="624"/>
      <c r="CV36" s="624"/>
      <c r="CW36" s="624"/>
      <c r="CX36" s="624"/>
      <c r="CY36" s="625"/>
      <c r="CZ36" s="628">
        <v>25.1</v>
      </c>
      <c r="DA36" s="655"/>
      <c r="DB36" s="655"/>
      <c r="DC36" s="658"/>
      <c r="DD36" s="632">
        <v>1461505</v>
      </c>
      <c r="DE36" s="624"/>
      <c r="DF36" s="624"/>
      <c r="DG36" s="624"/>
      <c r="DH36" s="624"/>
      <c r="DI36" s="624"/>
      <c r="DJ36" s="624"/>
      <c r="DK36" s="625"/>
      <c r="DL36" s="632">
        <v>1040541</v>
      </c>
      <c r="DM36" s="624"/>
      <c r="DN36" s="624"/>
      <c r="DO36" s="624"/>
      <c r="DP36" s="624"/>
      <c r="DQ36" s="624"/>
      <c r="DR36" s="624"/>
      <c r="DS36" s="624"/>
      <c r="DT36" s="624"/>
      <c r="DU36" s="624"/>
      <c r="DV36" s="625"/>
      <c r="DW36" s="628">
        <v>24.3</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82255</v>
      </c>
      <c r="S37" s="624"/>
      <c r="T37" s="624"/>
      <c r="U37" s="624"/>
      <c r="V37" s="624"/>
      <c r="W37" s="624"/>
      <c r="X37" s="624"/>
      <c r="Y37" s="625"/>
      <c r="Z37" s="626">
        <v>1.1000000000000001</v>
      </c>
      <c r="AA37" s="626"/>
      <c r="AB37" s="626"/>
      <c r="AC37" s="626"/>
      <c r="AD37" s="627">
        <v>4658</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363787</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158851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368442</v>
      </c>
      <c r="CS37" s="653"/>
      <c r="CT37" s="653"/>
      <c r="CU37" s="653"/>
      <c r="CV37" s="653"/>
      <c r="CW37" s="653"/>
      <c r="CX37" s="653"/>
      <c r="CY37" s="654"/>
      <c r="CZ37" s="628">
        <v>5.3</v>
      </c>
      <c r="DA37" s="655"/>
      <c r="DB37" s="655"/>
      <c r="DC37" s="658"/>
      <c r="DD37" s="632">
        <v>362739</v>
      </c>
      <c r="DE37" s="653"/>
      <c r="DF37" s="653"/>
      <c r="DG37" s="653"/>
      <c r="DH37" s="653"/>
      <c r="DI37" s="653"/>
      <c r="DJ37" s="653"/>
      <c r="DK37" s="654"/>
      <c r="DL37" s="632">
        <v>353749</v>
      </c>
      <c r="DM37" s="653"/>
      <c r="DN37" s="653"/>
      <c r="DO37" s="653"/>
      <c r="DP37" s="653"/>
      <c r="DQ37" s="653"/>
      <c r="DR37" s="653"/>
      <c r="DS37" s="653"/>
      <c r="DT37" s="653"/>
      <c r="DU37" s="653"/>
      <c r="DV37" s="654"/>
      <c r="DW37" s="628">
        <v>8.1999999999999993</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196830</v>
      </c>
      <c r="S38" s="624"/>
      <c r="T38" s="624"/>
      <c r="U38" s="624"/>
      <c r="V38" s="624"/>
      <c r="W38" s="624"/>
      <c r="X38" s="624"/>
      <c r="Y38" s="625"/>
      <c r="Z38" s="626">
        <v>2.6</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340098</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2287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851326</v>
      </c>
      <c r="CS38" s="624"/>
      <c r="CT38" s="624"/>
      <c r="CU38" s="624"/>
      <c r="CV38" s="624"/>
      <c r="CW38" s="624"/>
      <c r="CX38" s="624"/>
      <c r="CY38" s="625"/>
      <c r="CZ38" s="628">
        <v>12.3</v>
      </c>
      <c r="DA38" s="655"/>
      <c r="DB38" s="655"/>
      <c r="DC38" s="658"/>
      <c r="DD38" s="632">
        <v>708312</v>
      </c>
      <c r="DE38" s="624"/>
      <c r="DF38" s="624"/>
      <c r="DG38" s="624"/>
      <c r="DH38" s="624"/>
      <c r="DI38" s="624"/>
      <c r="DJ38" s="624"/>
      <c r="DK38" s="625"/>
      <c r="DL38" s="632">
        <v>660302</v>
      </c>
      <c r="DM38" s="624"/>
      <c r="DN38" s="624"/>
      <c r="DO38" s="624"/>
      <c r="DP38" s="624"/>
      <c r="DQ38" s="624"/>
      <c r="DR38" s="624"/>
      <c r="DS38" s="624"/>
      <c r="DT38" s="624"/>
      <c r="DU38" s="624"/>
      <c r="DV38" s="625"/>
      <c r="DW38" s="628">
        <v>15.4</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6697</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3822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186022</v>
      </c>
      <c r="CS39" s="653"/>
      <c r="CT39" s="653"/>
      <c r="CU39" s="653"/>
      <c r="CV39" s="653"/>
      <c r="CW39" s="653"/>
      <c r="CX39" s="653"/>
      <c r="CY39" s="654"/>
      <c r="CZ39" s="628">
        <v>2.7</v>
      </c>
      <c r="DA39" s="655"/>
      <c r="DB39" s="655"/>
      <c r="DC39" s="658"/>
      <c r="DD39" s="632">
        <v>185932</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19230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3"/>
      <c r="BE40" s="653"/>
      <c r="BF40" s="669"/>
      <c r="BG40" s="673" t="s">
        <v>332</v>
      </c>
      <c r="BH40" s="674"/>
      <c r="BI40" s="674"/>
      <c r="BJ40" s="674"/>
      <c r="BK40" s="674"/>
      <c r="BL40" s="223"/>
      <c r="BM40" s="621" t="s">
        <v>333</v>
      </c>
      <c r="BN40" s="621"/>
      <c r="BO40" s="621"/>
      <c r="BP40" s="621"/>
      <c r="BQ40" s="621"/>
      <c r="BR40" s="621"/>
      <c r="BS40" s="621"/>
      <c r="BT40" s="621"/>
      <c r="BU40" s="622"/>
      <c r="BV40" s="623">
        <v>100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3406</v>
      </c>
      <c r="CS40" s="624"/>
      <c r="CT40" s="624"/>
      <c r="CU40" s="624"/>
      <c r="CV40" s="624"/>
      <c r="CW40" s="624"/>
      <c r="CX40" s="624"/>
      <c r="CY40" s="625"/>
      <c r="CZ40" s="628">
        <v>0</v>
      </c>
      <c r="DA40" s="655"/>
      <c r="DB40" s="655"/>
      <c r="DC40" s="658"/>
      <c r="DD40" s="632">
        <v>1320</v>
      </c>
      <c r="DE40" s="624"/>
      <c r="DF40" s="624"/>
      <c r="DG40" s="624"/>
      <c r="DH40" s="624"/>
      <c r="DI40" s="624"/>
      <c r="DJ40" s="624"/>
      <c r="DK40" s="625"/>
      <c r="DL40" s="632">
        <v>1320</v>
      </c>
      <c r="DM40" s="624"/>
      <c r="DN40" s="624"/>
      <c r="DO40" s="624"/>
      <c r="DP40" s="624"/>
      <c r="DQ40" s="624"/>
      <c r="DR40" s="624"/>
      <c r="DS40" s="624"/>
      <c r="DT40" s="624"/>
      <c r="DU40" s="624"/>
      <c r="DV40" s="625"/>
      <c r="DW40" s="628">
        <v>0</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7504694</v>
      </c>
      <c r="S41" s="699"/>
      <c r="T41" s="699"/>
      <c r="U41" s="699"/>
      <c r="V41" s="699"/>
      <c r="W41" s="699"/>
      <c r="X41" s="699"/>
      <c r="Y41" s="700"/>
      <c r="Z41" s="701">
        <v>100</v>
      </c>
      <c r="AA41" s="701"/>
      <c r="AB41" s="701"/>
      <c r="AC41" s="701"/>
      <c r="AD41" s="702">
        <v>4271396</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167819</v>
      </c>
      <c r="BA41" s="624"/>
      <c r="BB41" s="624"/>
      <c r="BC41" s="624"/>
      <c r="BD41" s="653"/>
      <c r="BE41" s="653"/>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500541</v>
      </c>
      <c r="BA42" s="699"/>
      <c r="BB42" s="699"/>
      <c r="BC42" s="699"/>
      <c r="BD42" s="682"/>
      <c r="BE42" s="682"/>
      <c r="BF42" s="684"/>
      <c r="BG42" s="675"/>
      <c r="BH42" s="676"/>
      <c r="BI42" s="676"/>
      <c r="BJ42" s="676"/>
      <c r="BK42" s="676"/>
      <c r="BL42" s="224"/>
      <c r="BM42" s="645" t="s">
        <v>340</v>
      </c>
      <c r="BN42" s="645"/>
      <c r="BO42" s="645"/>
      <c r="BP42" s="645"/>
      <c r="BQ42" s="645"/>
      <c r="BR42" s="645"/>
      <c r="BS42" s="645"/>
      <c r="BT42" s="645"/>
      <c r="BU42" s="646"/>
      <c r="BV42" s="698">
        <v>309</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478815</v>
      </c>
      <c r="CS42" s="653"/>
      <c r="CT42" s="653"/>
      <c r="CU42" s="653"/>
      <c r="CV42" s="653"/>
      <c r="CW42" s="653"/>
      <c r="CX42" s="653"/>
      <c r="CY42" s="654"/>
      <c r="CZ42" s="628">
        <v>6.9</v>
      </c>
      <c r="DA42" s="655"/>
      <c r="DB42" s="655"/>
      <c r="DC42" s="658"/>
      <c r="DD42" s="632">
        <v>41995</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1779</v>
      </c>
      <c r="CS43" s="653"/>
      <c r="CT43" s="653"/>
      <c r="CU43" s="653"/>
      <c r="CV43" s="653"/>
      <c r="CW43" s="653"/>
      <c r="CX43" s="653"/>
      <c r="CY43" s="654"/>
      <c r="CZ43" s="628">
        <v>0</v>
      </c>
      <c r="DA43" s="655"/>
      <c r="DB43" s="655"/>
      <c r="DC43" s="658"/>
      <c r="DD43" s="632">
        <v>1779</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478815</v>
      </c>
      <c r="CS44" s="624"/>
      <c r="CT44" s="624"/>
      <c r="CU44" s="624"/>
      <c r="CV44" s="624"/>
      <c r="CW44" s="624"/>
      <c r="CX44" s="624"/>
      <c r="CY44" s="625"/>
      <c r="CZ44" s="628">
        <v>6.9</v>
      </c>
      <c r="DA44" s="629"/>
      <c r="DB44" s="629"/>
      <c r="DC44" s="635"/>
      <c r="DD44" s="632">
        <v>41995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222985</v>
      </c>
      <c r="CS45" s="653"/>
      <c r="CT45" s="653"/>
      <c r="CU45" s="653"/>
      <c r="CV45" s="653"/>
      <c r="CW45" s="653"/>
      <c r="CX45" s="653"/>
      <c r="CY45" s="654"/>
      <c r="CZ45" s="628">
        <v>3.2</v>
      </c>
      <c r="DA45" s="655"/>
      <c r="DB45" s="655"/>
      <c r="DC45" s="658"/>
      <c r="DD45" s="632">
        <v>3409</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232219</v>
      </c>
      <c r="CS46" s="624"/>
      <c r="CT46" s="624"/>
      <c r="CU46" s="624"/>
      <c r="CV46" s="624"/>
      <c r="CW46" s="624"/>
      <c r="CX46" s="624"/>
      <c r="CY46" s="625"/>
      <c r="CZ46" s="628">
        <v>3.3</v>
      </c>
      <c r="DA46" s="629"/>
      <c r="DB46" s="629"/>
      <c r="DC46" s="635"/>
      <c r="DD46" s="632">
        <v>35743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351</v>
      </c>
      <c r="CE49" s="645"/>
      <c r="CF49" s="645"/>
      <c r="CG49" s="645"/>
      <c r="CH49" s="645"/>
      <c r="CI49" s="645"/>
      <c r="CJ49" s="645"/>
      <c r="CK49" s="645"/>
      <c r="CL49" s="645"/>
      <c r="CM49" s="645"/>
      <c r="CN49" s="645"/>
      <c r="CO49" s="645"/>
      <c r="CP49" s="645"/>
      <c r="CQ49" s="646"/>
      <c r="CR49" s="698">
        <v>6949007</v>
      </c>
      <c r="CS49" s="682"/>
      <c r="CT49" s="682"/>
      <c r="CU49" s="682"/>
      <c r="CV49" s="682"/>
      <c r="CW49" s="682"/>
      <c r="CX49" s="682"/>
      <c r="CY49" s="711"/>
      <c r="CZ49" s="703">
        <v>100</v>
      </c>
      <c r="DA49" s="712"/>
      <c r="DB49" s="712"/>
      <c r="DC49" s="713"/>
      <c r="DD49" s="714">
        <v>4922886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DssN0F2nGX1pXxkf6z8iOjcvI13Gkg8uRJX65uSU2zyCEbkEAiRb74F9+DjwvRuen96C7NVEkNskDcsaaAhLw==" saltValue="HrqPjv74bOsb3Q2WXTol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7505</v>
      </c>
      <c r="R7" s="753"/>
      <c r="S7" s="753"/>
      <c r="T7" s="753"/>
      <c r="U7" s="753"/>
      <c r="V7" s="753">
        <v>6949</v>
      </c>
      <c r="W7" s="753"/>
      <c r="X7" s="753"/>
      <c r="Y7" s="753"/>
      <c r="Z7" s="753"/>
      <c r="AA7" s="753">
        <v>556</v>
      </c>
      <c r="AB7" s="753"/>
      <c r="AC7" s="753"/>
      <c r="AD7" s="753"/>
      <c r="AE7" s="754"/>
      <c r="AF7" s="755">
        <v>540</v>
      </c>
      <c r="AG7" s="756"/>
      <c r="AH7" s="756"/>
      <c r="AI7" s="756"/>
      <c r="AJ7" s="757"/>
      <c r="AK7" s="758">
        <v>466</v>
      </c>
      <c r="AL7" s="759"/>
      <c r="AM7" s="759"/>
      <c r="AN7" s="759"/>
      <c r="AO7" s="759"/>
      <c r="AP7" s="759">
        <v>5847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564</v>
      </c>
      <c r="BS7" s="746" t="s">
        <v>563</v>
      </c>
      <c r="BT7" s="747"/>
      <c r="BU7" s="747"/>
      <c r="BV7" s="747"/>
      <c r="BW7" s="747"/>
      <c r="BX7" s="747"/>
      <c r="BY7" s="747"/>
      <c r="BZ7" s="747"/>
      <c r="CA7" s="747"/>
      <c r="CB7" s="747"/>
      <c r="CC7" s="747"/>
      <c r="CD7" s="747"/>
      <c r="CE7" s="747"/>
      <c r="CF7" s="747"/>
      <c r="CG7" s="762"/>
      <c r="CH7" s="743">
        <v>-15</v>
      </c>
      <c r="CI7" s="744"/>
      <c r="CJ7" s="744"/>
      <c r="CK7" s="744"/>
      <c r="CL7" s="745"/>
      <c r="CM7" s="743">
        <v>103</v>
      </c>
      <c r="CN7" s="744"/>
      <c r="CO7" s="744"/>
      <c r="CP7" s="744"/>
      <c r="CQ7" s="745"/>
      <c r="CR7" s="743">
        <v>50</v>
      </c>
      <c r="CS7" s="744"/>
      <c r="CT7" s="744"/>
      <c r="CU7" s="744"/>
      <c r="CV7" s="745"/>
      <c r="CW7" s="743" t="s">
        <v>565</v>
      </c>
      <c r="CX7" s="744"/>
      <c r="CY7" s="744"/>
      <c r="CZ7" s="744"/>
      <c r="DA7" s="745"/>
      <c r="DB7" s="743" t="s">
        <v>565</v>
      </c>
      <c r="DC7" s="744"/>
      <c r="DD7" s="744"/>
      <c r="DE7" s="744"/>
      <c r="DF7" s="745"/>
      <c r="DG7" s="743" t="s">
        <v>565</v>
      </c>
      <c r="DH7" s="744"/>
      <c r="DI7" s="744"/>
      <c r="DJ7" s="744"/>
      <c r="DK7" s="745"/>
      <c r="DL7" s="743">
        <v>45</v>
      </c>
      <c r="DM7" s="744"/>
      <c r="DN7" s="744"/>
      <c r="DO7" s="744"/>
      <c r="DP7" s="745"/>
      <c r="DQ7" s="743">
        <v>14</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7505</v>
      </c>
      <c r="R23" s="793"/>
      <c r="S23" s="793"/>
      <c r="T23" s="793"/>
      <c r="U23" s="793"/>
      <c r="V23" s="793">
        <v>6949</v>
      </c>
      <c r="W23" s="793"/>
      <c r="X23" s="793"/>
      <c r="Y23" s="793"/>
      <c r="Z23" s="793"/>
      <c r="AA23" s="793">
        <v>556</v>
      </c>
      <c r="AB23" s="793"/>
      <c r="AC23" s="793"/>
      <c r="AD23" s="793"/>
      <c r="AE23" s="794"/>
      <c r="AF23" s="795">
        <v>540</v>
      </c>
      <c r="AG23" s="793"/>
      <c r="AH23" s="793"/>
      <c r="AI23" s="793"/>
      <c r="AJ23" s="796"/>
      <c r="AK23" s="797"/>
      <c r="AL23" s="798"/>
      <c r="AM23" s="798"/>
      <c r="AN23" s="798"/>
      <c r="AO23" s="798"/>
      <c r="AP23" s="793">
        <v>5847</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1935</v>
      </c>
      <c r="R28" s="823"/>
      <c r="S28" s="823"/>
      <c r="T28" s="823"/>
      <c r="U28" s="823"/>
      <c r="V28" s="823">
        <v>1770</v>
      </c>
      <c r="W28" s="823"/>
      <c r="X28" s="823"/>
      <c r="Y28" s="823"/>
      <c r="Z28" s="823"/>
      <c r="AA28" s="823">
        <v>165</v>
      </c>
      <c r="AB28" s="823"/>
      <c r="AC28" s="823"/>
      <c r="AD28" s="823"/>
      <c r="AE28" s="824"/>
      <c r="AF28" s="825">
        <v>165</v>
      </c>
      <c r="AG28" s="823"/>
      <c r="AH28" s="823"/>
      <c r="AI28" s="823"/>
      <c r="AJ28" s="826"/>
      <c r="AK28" s="827">
        <v>168</v>
      </c>
      <c r="AL28" s="828"/>
      <c r="AM28" s="828"/>
      <c r="AN28" s="828"/>
      <c r="AO28" s="828"/>
      <c r="AP28" s="828" t="s">
        <v>489</v>
      </c>
      <c r="AQ28" s="828"/>
      <c r="AR28" s="828"/>
      <c r="AS28" s="828"/>
      <c r="AT28" s="828"/>
      <c r="AU28" s="828" t="s">
        <v>489</v>
      </c>
      <c r="AV28" s="828"/>
      <c r="AW28" s="828"/>
      <c r="AX28" s="828"/>
      <c r="AY28" s="828"/>
      <c r="AZ28" s="828" t="s">
        <v>489</v>
      </c>
      <c r="BA28" s="828"/>
      <c r="BB28" s="828"/>
      <c r="BC28" s="828"/>
      <c r="BD28" s="828"/>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1928</v>
      </c>
      <c r="R29" s="784"/>
      <c r="S29" s="784"/>
      <c r="T29" s="784"/>
      <c r="U29" s="784"/>
      <c r="V29" s="784">
        <v>1804</v>
      </c>
      <c r="W29" s="784"/>
      <c r="X29" s="784"/>
      <c r="Y29" s="784"/>
      <c r="Z29" s="784"/>
      <c r="AA29" s="784">
        <v>124</v>
      </c>
      <c r="AB29" s="784"/>
      <c r="AC29" s="784"/>
      <c r="AD29" s="784"/>
      <c r="AE29" s="785"/>
      <c r="AF29" s="786">
        <v>124</v>
      </c>
      <c r="AG29" s="787"/>
      <c r="AH29" s="787"/>
      <c r="AI29" s="787"/>
      <c r="AJ29" s="788"/>
      <c r="AK29" s="832">
        <v>301</v>
      </c>
      <c r="AL29" s="829"/>
      <c r="AM29" s="829"/>
      <c r="AN29" s="829"/>
      <c r="AO29" s="829"/>
      <c r="AP29" s="829" t="s">
        <v>489</v>
      </c>
      <c r="AQ29" s="829"/>
      <c r="AR29" s="829"/>
      <c r="AS29" s="829"/>
      <c r="AT29" s="829"/>
      <c r="AU29" s="829" t="s">
        <v>489</v>
      </c>
      <c r="AV29" s="829"/>
      <c r="AW29" s="829"/>
      <c r="AX29" s="829"/>
      <c r="AY29" s="829"/>
      <c r="AZ29" s="829" t="s">
        <v>489</v>
      </c>
      <c r="BA29" s="829"/>
      <c r="BB29" s="829"/>
      <c r="BC29" s="829"/>
      <c r="BD29" s="829"/>
      <c r="BE29" s="830"/>
      <c r="BF29" s="830"/>
      <c r="BG29" s="830"/>
      <c r="BH29" s="830"/>
      <c r="BI29" s="831"/>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201</v>
      </c>
      <c r="R30" s="784"/>
      <c r="S30" s="784"/>
      <c r="T30" s="784"/>
      <c r="U30" s="784"/>
      <c r="V30" s="784">
        <v>196</v>
      </c>
      <c r="W30" s="784"/>
      <c r="X30" s="784"/>
      <c r="Y30" s="784"/>
      <c r="Z30" s="784"/>
      <c r="AA30" s="784">
        <v>5</v>
      </c>
      <c r="AB30" s="784"/>
      <c r="AC30" s="784"/>
      <c r="AD30" s="784"/>
      <c r="AE30" s="785"/>
      <c r="AF30" s="786">
        <v>5</v>
      </c>
      <c r="AG30" s="787"/>
      <c r="AH30" s="787"/>
      <c r="AI30" s="787"/>
      <c r="AJ30" s="788"/>
      <c r="AK30" s="832">
        <v>56</v>
      </c>
      <c r="AL30" s="829"/>
      <c r="AM30" s="829"/>
      <c r="AN30" s="829"/>
      <c r="AO30" s="829"/>
      <c r="AP30" s="829" t="s">
        <v>489</v>
      </c>
      <c r="AQ30" s="829"/>
      <c r="AR30" s="829"/>
      <c r="AS30" s="829"/>
      <c r="AT30" s="829"/>
      <c r="AU30" s="829" t="s">
        <v>489</v>
      </c>
      <c r="AV30" s="829"/>
      <c r="AW30" s="829"/>
      <c r="AX30" s="829"/>
      <c r="AY30" s="829"/>
      <c r="AZ30" s="829" t="s">
        <v>489</v>
      </c>
      <c r="BA30" s="829"/>
      <c r="BB30" s="829"/>
      <c r="BC30" s="829"/>
      <c r="BD30" s="829"/>
      <c r="BE30" s="830"/>
      <c r="BF30" s="830"/>
      <c r="BG30" s="830"/>
      <c r="BH30" s="830"/>
      <c r="BI30" s="831"/>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299</v>
      </c>
      <c r="R31" s="784"/>
      <c r="S31" s="784"/>
      <c r="T31" s="784"/>
      <c r="U31" s="784"/>
      <c r="V31" s="784">
        <v>257</v>
      </c>
      <c r="W31" s="784"/>
      <c r="X31" s="784"/>
      <c r="Y31" s="784"/>
      <c r="Z31" s="784"/>
      <c r="AA31" s="784">
        <v>42</v>
      </c>
      <c r="AB31" s="784"/>
      <c r="AC31" s="784"/>
      <c r="AD31" s="784"/>
      <c r="AE31" s="785"/>
      <c r="AF31" s="786">
        <v>627</v>
      </c>
      <c r="AG31" s="787"/>
      <c r="AH31" s="787"/>
      <c r="AI31" s="787"/>
      <c r="AJ31" s="788"/>
      <c r="AK31" s="832">
        <v>7</v>
      </c>
      <c r="AL31" s="829"/>
      <c r="AM31" s="829"/>
      <c r="AN31" s="829"/>
      <c r="AO31" s="829"/>
      <c r="AP31" s="829">
        <v>399</v>
      </c>
      <c r="AQ31" s="829"/>
      <c r="AR31" s="829"/>
      <c r="AS31" s="829"/>
      <c r="AT31" s="829"/>
      <c r="AU31" s="829" t="s">
        <v>489</v>
      </c>
      <c r="AV31" s="829"/>
      <c r="AW31" s="829"/>
      <c r="AX31" s="829"/>
      <c r="AY31" s="829"/>
      <c r="AZ31" s="829" t="s">
        <v>489</v>
      </c>
      <c r="BA31" s="829"/>
      <c r="BB31" s="829"/>
      <c r="BC31" s="829"/>
      <c r="BD31" s="829"/>
      <c r="BE31" s="830" t="s">
        <v>392</v>
      </c>
      <c r="BF31" s="830"/>
      <c r="BG31" s="830"/>
      <c r="BH31" s="830"/>
      <c r="BI31" s="831"/>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393</v>
      </c>
      <c r="C32" s="781"/>
      <c r="D32" s="781"/>
      <c r="E32" s="781"/>
      <c r="F32" s="781"/>
      <c r="G32" s="781"/>
      <c r="H32" s="781"/>
      <c r="I32" s="781"/>
      <c r="J32" s="781"/>
      <c r="K32" s="781"/>
      <c r="L32" s="781"/>
      <c r="M32" s="781"/>
      <c r="N32" s="781"/>
      <c r="O32" s="781"/>
      <c r="P32" s="782"/>
      <c r="Q32" s="783">
        <v>1106</v>
      </c>
      <c r="R32" s="784"/>
      <c r="S32" s="784"/>
      <c r="T32" s="784"/>
      <c r="U32" s="784"/>
      <c r="V32" s="784">
        <v>1055</v>
      </c>
      <c r="W32" s="784"/>
      <c r="X32" s="784"/>
      <c r="Y32" s="784"/>
      <c r="Z32" s="784"/>
      <c r="AA32" s="784">
        <v>51</v>
      </c>
      <c r="AB32" s="784"/>
      <c r="AC32" s="784"/>
      <c r="AD32" s="784"/>
      <c r="AE32" s="785"/>
      <c r="AF32" s="786">
        <v>372</v>
      </c>
      <c r="AG32" s="787"/>
      <c r="AH32" s="787"/>
      <c r="AI32" s="787"/>
      <c r="AJ32" s="788"/>
      <c r="AK32" s="832">
        <v>340</v>
      </c>
      <c r="AL32" s="829"/>
      <c r="AM32" s="829"/>
      <c r="AN32" s="829"/>
      <c r="AO32" s="829"/>
      <c r="AP32" s="829">
        <v>749</v>
      </c>
      <c r="AQ32" s="829"/>
      <c r="AR32" s="829"/>
      <c r="AS32" s="829"/>
      <c r="AT32" s="829"/>
      <c r="AU32" s="829">
        <v>500</v>
      </c>
      <c r="AV32" s="829"/>
      <c r="AW32" s="829"/>
      <c r="AX32" s="829"/>
      <c r="AY32" s="829"/>
      <c r="AZ32" s="829" t="s">
        <v>489</v>
      </c>
      <c r="BA32" s="829"/>
      <c r="BB32" s="829"/>
      <c r="BC32" s="829"/>
      <c r="BD32" s="829"/>
      <c r="BE32" s="830" t="s">
        <v>392</v>
      </c>
      <c r="BF32" s="830"/>
      <c r="BG32" s="830"/>
      <c r="BH32" s="830"/>
      <c r="BI32" s="831"/>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394</v>
      </c>
      <c r="C33" s="781"/>
      <c r="D33" s="781"/>
      <c r="E33" s="781"/>
      <c r="F33" s="781"/>
      <c r="G33" s="781"/>
      <c r="H33" s="781"/>
      <c r="I33" s="781"/>
      <c r="J33" s="781"/>
      <c r="K33" s="781"/>
      <c r="L33" s="781"/>
      <c r="M33" s="781"/>
      <c r="N33" s="781"/>
      <c r="O33" s="781"/>
      <c r="P33" s="782"/>
      <c r="Q33" s="783">
        <v>344</v>
      </c>
      <c r="R33" s="784"/>
      <c r="S33" s="784"/>
      <c r="T33" s="784"/>
      <c r="U33" s="784"/>
      <c r="V33" s="784">
        <v>309</v>
      </c>
      <c r="W33" s="784"/>
      <c r="X33" s="784"/>
      <c r="Y33" s="784"/>
      <c r="Z33" s="784"/>
      <c r="AA33" s="784">
        <v>35</v>
      </c>
      <c r="AB33" s="784"/>
      <c r="AC33" s="784"/>
      <c r="AD33" s="784"/>
      <c r="AE33" s="785"/>
      <c r="AF33" s="786">
        <v>75</v>
      </c>
      <c r="AG33" s="787"/>
      <c r="AH33" s="787"/>
      <c r="AI33" s="787"/>
      <c r="AJ33" s="788"/>
      <c r="AK33" s="832">
        <v>181</v>
      </c>
      <c r="AL33" s="829"/>
      <c r="AM33" s="829"/>
      <c r="AN33" s="829"/>
      <c r="AO33" s="829"/>
      <c r="AP33" s="829">
        <v>3423</v>
      </c>
      <c r="AQ33" s="829"/>
      <c r="AR33" s="829"/>
      <c r="AS33" s="829"/>
      <c r="AT33" s="829"/>
      <c r="AU33" s="829">
        <v>2040</v>
      </c>
      <c r="AV33" s="829"/>
      <c r="AW33" s="829"/>
      <c r="AX33" s="829"/>
      <c r="AY33" s="829"/>
      <c r="AZ33" s="829" t="s">
        <v>489</v>
      </c>
      <c r="BA33" s="829"/>
      <c r="BB33" s="829"/>
      <c r="BC33" s="829"/>
      <c r="BD33" s="829"/>
      <c r="BE33" s="830" t="s">
        <v>392</v>
      </c>
      <c r="BF33" s="830"/>
      <c r="BG33" s="830"/>
      <c r="BH33" s="830"/>
      <c r="BI33" s="831"/>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449</v>
      </c>
      <c r="R34" s="784"/>
      <c r="S34" s="784"/>
      <c r="T34" s="784"/>
      <c r="U34" s="784"/>
      <c r="V34" s="784">
        <v>222</v>
      </c>
      <c r="W34" s="784"/>
      <c r="X34" s="784"/>
      <c r="Y34" s="784"/>
      <c r="Z34" s="784"/>
      <c r="AA34" s="784">
        <v>227</v>
      </c>
      <c r="AB34" s="784"/>
      <c r="AC34" s="784"/>
      <c r="AD34" s="784"/>
      <c r="AE34" s="785"/>
      <c r="AF34" s="786">
        <v>227</v>
      </c>
      <c r="AG34" s="787"/>
      <c r="AH34" s="787"/>
      <c r="AI34" s="787"/>
      <c r="AJ34" s="788"/>
      <c r="AK34" s="832">
        <v>183</v>
      </c>
      <c r="AL34" s="829"/>
      <c r="AM34" s="829"/>
      <c r="AN34" s="829"/>
      <c r="AO34" s="829"/>
      <c r="AP34" s="829">
        <v>1598</v>
      </c>
      <c r="AQ34" s="829"/>
      <c r="AR34" s="829"/>
      <c r="AS34" s="829"/>
      <c r="AT34" s="829"/>
      <c r="AU34" s="829">
        <v>1598</v>
      </c>
      <c r="AV34" s="829"/>
      <c r="AW34" s="829"/>
      <c r="AX34" s="829"/>
      <c r="AY34" s="829"/>
      <c r="AZ34" s="833" t="s">
        <v>565</v>
      </c>
      <c r="BA34" s="833"/>
      <c r="BB34" s="833"/>
      <c r="BC34" s="833"/>
      <c r="BD34" s="833"/>
      <c r="BE34" s="830" t="s">
        <v>396</v>
      </c>
      <c r="BF34" s="830"/>
      <c r="BG34" s="830"/>
      <c r="BH34" s="830"/>
      <c r="BI34" s="831"/>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29"/>
      <c r="AM35" s="829"/>
      <c r="AN35" s="829"/>
      <c r="AO35" s="829"/>
      <c r="AP35" s="829"/>
      <c r="AQ35" s="829"/>
      <c r="AR35" s="829"/>
      <c r="AS35" s="829"/>
      <c r="AT35" s="829"/>
      <c r="AU35" s="829"/>
      <c r="AV35" s="829"/>
      <c r="AW35" s="829"/>
      <c r="AX35" s="829"/>
      <c r="AY35" s="829"/>
      <c r="AZ35" s="833"/>
      <c r="BA35" s="833"/>
      <c r="BB35" s="833"/>
      <c r="BC35" s="833"/>
      <c r="BD35" s="833"/>
      <c r="BE35" s="830"/>
      <c r="BF35" s="830"/>
      <c r="BG35" s="830"/>
      <c r="BH35" s="830"/>
      <c r="BI35" s="831"/>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9"/>
      <c r="AM36" s="829"/>
      <c r="AN36" s="829"/>
      <c r="AO36" s="829"/>
      <c r="AP36" s="829"/>
      <c r="AQ36" s="829"/>
      <c r="AR36" s="829"/>
      <c r="AS36" s="829"/>
      <c r="AT36" s="829"/>
      <c r="AU36" s="829"/>
      <c r="AV36" s="829"/>
      <c r="AW36" s="829"/>
      <c r="AX36" s="829"/>
      <c r="AY36" s="829"/>
      <c r="AZ36" s="833"/>
      <c r="BA36" s="833"/>
      <c r="BB36" s="833"/>
      <c r="BC36" s="833"/>
      <c r="BD36" s="833"/>
      <c r="BE36" s="830"/>
      <c r="BF36" s="830"/>
      <c r="BG36" s="830"/>
      <c r="BH36" s="830"/>
      <c r="BI36" s="831"/>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398</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1593</v>
      </c>
      <c r="AG63" s="843"/>
      <c r="AH63" s="843"/>
      <c r="AI63" s="843"/>
      <c r="AJ63" s="844"/>
      <c r="AK63" s="845"/>
      <c r="AL63" s="840"/>
      <c r="AM63" s="840"/>
      <c r="AN63" s="840"/>
      <c r="AO63" s="840"/>
      <c r="AP63" s="843">
        <v>6169</v>
      </c>
      <c r="AQ63" s="843"/>
      <c r="AR63" s="843"/>
      <c r="AS63" s="843"/>
      <c r="AT63" s="843"/>
      <c r="AU63" s="843">
        <v>4138</v>
      </c>
      <c r="AV63" s="843"/>
      <c r="AW63" s="843"/>
      <c r="AX63" s="843"/>
      <c r="AY63" s="843"/>
      <c r="AZ63" s="847"/>
      <c r="BA63" s="847"/>
      <c r="BB63" s="847"/>
      <c r="BC63" s="847"/>
      <c r="BD63" s="847"/>
      <c r="BE63" s="848"/>
      <c r="BF63" s="848"/>
      <c r="BG63" s="848"/>
      <c r="BH63" s="848"/>
      <c r="BI63" s="849"/>
      <c r="BJ63" s="850" t="s">
        <v>122</v>
      </c>
      <c r="BK63" s="851"/>
      <c r="BL63" s="851"/>
      <c r="BM63" s="851"/>
      <c r="BN63" s="852"/>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3" t="s">
        <v>383</v>
      </c>
      <c r="AG66" s="815"/>
      <c r="AH66" s="815"/>
      <c r="AI66" s="815"/>
      <c r="AJ66" s="854"/>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68" t="s">
        <v>553</v>
      </c>
      <c r="C68" s="869"/>
      <c r="D68" s="869"/>
      <c r="E68" s="869"/>
      <c r="F68" s="869"/>
      <c r="G68" s="869"/>
      <c r="H68" s="869"/>
      <c r="I68" s="869"/>
      <c r="J68" s="869"/>
      <c r="K68" s="869"/>
      <c r="L68" s="869"/>
      <c r="M68" s="869"/>
      <c r="N68" s="869"/>
      <c r="O68" s="869"/>
      <c r="P68" s="870"/>
      <c r="Q68" s="871">
        <v>2509</v>
      </c>
      <c r="R68" s="865"/>
      <c r="S68" s="865"/>
      <c r="T68" s="865"/>
      <c r="U68" s="865"/>
      <c r="V68" s="865">
        <v>1850</v>
      </c>
      <c r="W68" s="865"/>
      <c r="X68" s="865"/>
      <c r="Y68" s="865"/>
      <c r="Z68" s="865"/>
      <c r="AA68" s="865">
        <v>660</v>
      </c>
      <c r="AB68" s="865"/>
      <c r="AC68" s="865"/>
      <c r="AD68" s="865"/>
      <c r="AE68" s="865"/>
      <c r="AF68" s="865">
        <v>6821</v>
      </c>
      <c r="AG68" s="865"/>
      <c r="AH68" s="865"/>
      <c r="AI68" s="865"/>
      <c r="AJ68" s="865"/>
      <c r="AK68" s="865" t="s">
        <v>489</v>
      </c>
      <c r="AL68" s="865"/>
      <c r="AM68" s="865"/>
      <c r="AN68" s="865"/>
      <c r="AO68" s="865"/>
      <c r="AP68" s="865">
        <v>2183</v>
      </c>
      <c r="AQ68" s="865"/>
      <c r="AR68" s="865"/>
      <c r="AS68" s="865"/>
      <c r="AT68" s="865"/>
      <c r="AU68" s="865" t="s">
        <v>489</v>
      </c>
      <c r="AV68" s="865"/>
      <c r="AW68" s="865"/>
      <c r="AX68" s="865"/>
      <c r="AY68" s="865"/>
      <c r="AZ68" s="866"/>
      <c r="BA68" s="866"/>
      <c r="BB68" s="866"/>
      <c r="BC68" s="866"/>
      <c r="BD68" s="867"/>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2" t="s">
        <v>554</v>
      </c>
      <c r="C69" s="873"/>
      <c r="D69" s="873"/>
      <c r="E69" s="873"/>
      <c r="F69" s="873"/>
      <c r="G69" s="873"/>
      <c r="H69" s="873"/>
      <c r="I69" s="873"/>
      <c r="J69" s="873"/>
      <c r="K69" s="873"/>
      <c r="L69" s="873"/>
      <c r="M69" s="873"/>
      <c r="N69" s="873"/>
      <c r="O69" s="873"/>
      <c r="P69" s="874"/>
      <c r="Q69" s="875">
        <v>895</v>
      </c>
      <c r="R69" s="829"/>
      <c r="S69" s="829"/>
      <c r="T69" s="829"/>
      <c r="U69" s="829"/>
      <c r="V69" s="829">
        <v>875</v>
      </c>
      <c r="W69" s="829"/>
      <c r="X69" s="829"/>
      <c r="Y69" s="829"/>
      <c r="Z69" s="829"/>
      <c r="AA69" s="829">
        <f t="shared" ref="AA69:AA72" si="0">Q69-V69</f>
        <v>20</v>
      </c>
      <c r="AB69" s="829"/>
      <c r="AC69" s="829"/>
      <c r="AD69" s="829"/>
      <c r="AE69" s="829"/>
      <c r="AF69" s="829">
        <v>20</v>
      </c>
      <c r="AG69" s="829"/>
      <c r="AH69" s="829"/>
      <c r="AI69" s="829"/>
      <c r="AJ69" s="829"/>
      <c r="AK69" s="829">
        <v>60</v>
      </c>
      <c r="AL69" s="829"/>
      <c r="AM69" s="829"/>
      <c r="AN69" s="829"/>
      <c r="AO69" s="829"/>
      <c r="AP69" s="829" t="s">
        <v>489</v>
      </c>
      <c r="AQ69" s="829"/>
      <c r="AR69" s="829"/>
      <c r="AS69" s="829"/>
      <c r="AT69" s="829"/>
      <c r="AU69" s="829" t="s">
        <v>489</v>
      </c>
      <c r="AV69" s="829"/>
      <c r="AW69" s="829"/>
      <c r="AX69" s="829"/>
      <c r="AY69" s="829"/>
      <c r="AZ69" s="830"/>
      <c r="BA69" s="830"/>
      <c r="BB69" s="830"/>
      <c r="BC69" s="830"/>
      <c r="BD69" s="831"/>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2" t="s">
        <v>555</v>
      </c>
      <c r="C70" s="873"/>
      <c r="D70" s="873"/>
      <c r="E70" s="873"/>
      <c r="F70" s="873"/>
      <c r="G70" s="873"/>
      <c r="H70" s="873"/>
      <c r="I70" s="873"/>
      <c r="J70" s="873"/>
      <c r="K70" s="873"/>
      <c r="L70" s="873"/>
      <c r="M70" s="873"/>
      <c r="N70" s="873"/>
      <c r="O70" s="873"/>
      <c r="P70" s="874"/>
      <c r="Q70" s="875">
        <v>404</v>
      </c>
      <c r="R70" s="829"/>
      <c r="S70" s="829"/>
      <c r="T70" s="829"/>
      <c r="U70" s="829"/>
      <c r="V70" s="829">
        <v>341</v>
      </c>
      <c r="W70" s="829"/>
      <c r="X70" s="829"/>
      <c r="Y70" s="829"/>
      <c r="Z70" s="829"/>
      <c r="AA70" s="829">
        <f t="shared" si="0"/>
        <v>63</v>
      </c>
      <c r="AB70" s="829"/>
      <c r="AC70" s="829"/>
      <c r="AD70" s="829"/>
      <c r="AE70" s="829"/>
      <c r="AF70" s="829">
        <v>63</v>
      </c>
      <c r="AG70" s="829"/>
      <c r="AH70" s="829"/>
      <c r="AI70" s="829"/>
      <c r="AJ70" s="829"/>
      <c r="AK70" s="829">
        <v>62</v>
      </c>
      <c r="AL70" s="829"/>
      <c r="AM70" s="829"/>
      <c r="AN70" s="829"/>
      <c r="AO70" s="829"/>
      <c r="AP70" s="829" t="s">
        <v>489</v>
      </c>
      <c r="AQ70" s="829"/>
      <c r="AR70" s="829"/>
      <c r="AS70" s="829"/>
      <c r="AT70" s="829"/>
      <c r="AU70" s="829" t="s">
        <v>489</v>
      </c>
      <c r="AV70" s="829"/>
      <c r="AW70" s="829"/>
      <c r="AX70" s="829"/>
      <c r="AY70" s="829"/>
      <c r="AZ70" s="830"/>
      <c r="BA70" s="830"/>
      <c r="BB70" s="830"/>
      <c r="BC70" s="830"/>
      <c r="BD70" s="831"/>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2" t="s">
        <v>556</v>
      </c>
      <c r="C71" s="873"/>
      <c r="D71" s="873"/>
      <c r="E71" s="873"/>
      <c r="F71" s="873"/>
      <c r="G71" s="873"/>
      <c r="H71" s="873"/>
      <c r="I71" s="873"/>
      <c r="J71" s="873"/>
      <c r="K71" s="873"/>
      <c r="L71" s="873"/>
      <c r="M71" s="873"/>
      <c r="N71" s="873"/>
      <c r="O71" s="873"/>
      <c r="P71" s="874"/>
      <c r="Q71" s="875">
        <v>258</v>
      </c>
      <c r="R71" s="829"/>
      <c r="S71" s="829"/>
      <c r="T71" s="829"/>
      <c r="U71" s="829"/>
      <c r="V71" s="829">
        <v>248</v>
      </c>
      <c r="W71" s="829"/>
      <c r="X71" s="829"/>
      <c r="Y71" s="829"/>
      <c r="Z71" s="829"/>
      <c r="AA71" s="829">
        <f t="shared" si="0"/>
        <v>10</v>
      </c>
      <c r="AB71" s="829"/>
      <c r="AC71" s="829"/>
      <c r="AD71" s="829"/>
      <c r="AE71" s="829"/>
      <c r="AF71" s="829">
        <v>10</v>
      </c>
      <c r="AG71" s="829"/>
      <c r="AH71" s="829"/>
      <c r="AI71" s="829"/>
      <c r="AJ71" s="829"/>
      <c r="AK71" s="829">
        <v>15</v>
      </c>
      <c r="AL71" s="829"/>
      <c r="AM71" s="829"/>
      <c r="AN71" s="829"/>
      <c r="AO71" s="829"/>
      <c r="AP71" s="829" t="s">
        <v>489</v>
      </c>
      <c r="AQ71" s="829"/>
      <c r="AR71" s="829"/>
      <c r="AS71" s="829"/>
      <c r="AT71" s="829"/>
      <c r="AU71" s="829" t="s">
        <v>489</v>
      </c>
      <c r="AV71" s="829"/>
      <c r="AW71" s="829"/>
      <c r="AX71" s="829"/>
      <c r="AY71" s="829"/>
      <c r="AZ71" s="830"/>
      <c r="BA71" s="830"/>
      <c r="BB71" s="830"/>
      <c r="BC71" s="830"/>
      <c r="BD71" s="831"/>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2" t="s">
        <v>557</v>
      </c>
      <c r="C72" s="873"/>
      <c r="D72" s="873"/>
      <c r="E72" s="873"/>
      <c r="F72" s="873"/>
      <c r="G72" s="873"/>
      <c r="H72" s="873"/>
      <c r="I72" s="873"/>
      <c r="J72" s="873"/>
      <c r="K72" s="873"/>
      <c r="L72" s="873"/>
      <c r="M72" s="873"/>
      <c r="N72" s="873"/>
      <c r="O72" s="873"/>
      <c r="P72" s="874"/>
      <c r="Q72" s="875">
        <v>2313</v>
      </c>
      <c r="R72" s="829"/>
      <c r="S72" s="829"/>
      <c r="T72" s="829"/>
      <c r="U72" s="829"/>
      <c r="V72" s="829">
        <v>2266</v>
      </c>
      <c r="W72" s="829"/>
      <c r="X72" s="829"/>
      <c r="Y72" s="829"/>
      <c r="Z72" s="829"/>
      <c r="AA72" s="829">
        <f t="shared" si="0"/>
        <v>47</v>
      </c>
      <c r="AB72" s="829"/>
      <c r="AC72" s="829"/>
      <c r="AD72" s="829"/>
      <c r="AE72" s="829"/>
      <c r="AF72" s="829">
        <v>47</v>
      </c>
      <c r="AG72" s="829"/>
      <c r="AH72" s="829"/>
      <c r="AI72" s="829"/>
      <c r="AJ72" s="829"/>
      <c r="AK72" s="829">
        <v>131</v>
      </c>
      <c r="AL72" s="829"/>
      <c r="AM72" s="829"/>
      <c r="AN72" s="829"/>
      <c r="AO72" s="829"/>
      <c r="AP72" s="829">
        <v>1250</v>
      </c>
      <c r="AQ72" s="829"/>
      <c r="AR72" s="829"/>
      <c r="AS72" s="829"/>
      <c r="AT72" s="829"/>
      <c r="AU72" s="829">
        <v>1</v>
      </c>
      <c r="AV72" s="829"/>
      <c r="AW72" s="829"/>
      <c r="AX72" s="829"/>
      <c r="AY72" s="829"/>
      <c r="AZ72" s="830"/>
      <c r="BA72" s="830"/>
      <c r="BB72" s="830"/>
      <c r="BC72" s="830"/>
      <c r="BD72" s="831"/>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2" t="s">
        <v>558</v>
      </c>
      <c r="C73" s="873"/>
      <c r="D73" s="873"/>
      <c r="E73" s="873"/>
      <c r="F73" s="873"/>
      <c r="G73" s="873"/>
      <c r="H73" s="873"/>
      <c r="I73" s="873"/>
      <c r="J73" s="873"/>
      <c r="K73" s="873"/>
      <c r="L73" s="873"/>
      <c r="M73" s="873"/>
      <c r="N73" s="873"/>
      <c r="O73" s="873"/>
      <c r="P73" s="874"/>
      <c r="Q73" s="875">
        <v>5908</v>
      </c>
      <c r="R73" s="829"/>
      <c r="S73" s="829"/>
      <c r="T73" s="829"/>
      <c r="U73" s="829"/>
      <c r="V73" s="829">
        <v>3386</v>
      </c>
      <c r="W73" s="829"/>
      <c r="X73" s="829"/>
      <c r="Y73" s="829"/>
      <c r="Z73" s="829"/>
      <c r="AA73" s="829">
        <f>Q73-V73</f>
        <v>2522</v>
      </c>
      <c r="AB73" s="829"/>
      <c r="AC73" s="829"/>
      <c r="AD73" s="829"/>
      <c r="AE73" s="829"/>
      <c r="AF73" s="829">
        <v>2522</v>
      </c>
      <c r="AG73" s="829"/>
      <c r="AH73" s="829"/>
      <c r="AI73" s="829"/>
      <c r="AJ73" s="829"/>
      <c r="AK73" s="829" t="s">
        <v>489</v>
      </c>
      <c r="AL73" s="829"/>
      <c r="AM73" s="829"/>
      <c r="AN73" s="829"/>
      <c r="AO73" s="829"/>
      <c r="AP73" s="829" t="s">
        <v>489</v>
      </c>
      <c r="AQ73" s="829"/>
      <c r="AR73" s="829"/>
      <c r="AS73" s="829"/>
      <c r="AT73" s="829"/>
      <c r="AU73" s="829" t="s">
        <v>489</v>
      </c>
      <c r="AV73" s="829"/>
      <c r="AW73" s="829"/>
      <c r="AX73" s="829"/>
      <c r="AY73" s="829"/>
      <c r="AZ73" s="830"/>
      <c r="BA73" s="830"/>
      <c r="BB73" s="830"/>
      <c r="BC73" s="830"/>
      <c r="BD73" s="831"/>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2" t="s">
        <v>559</v>
      </c>
      <c r="C74" s="873"/>
      <c r="D74" s="873"/>
      <c r="E74" s="873"/>
      <c r="F74" s="873"/>
      <c r="G74" s="873"/>
      <c r="H74" s="873"/>
      <c r="I74" s="873"/>
      <c r="J74" s="873"/>
      <c r="K74" s="873"/>
      <c r="L74" s="873"/>
      <c r="M74" s="873"/>
      <c r="N74" s="873"/>
      <c r="O74" s="873"/>
      <c r="P74" s="874"/>
      <c r="Q74" s="875">
        <v>127</v>
      </c>
      <c r="R74" s="829"/>
      <c r="S74" s="829"/>
      <c r="T74" s="829"/>
      <c r="U74" s="829"/>
      <c r="V74" s="829">
        <v>122</v>
      </c>
      <c r="W74" s="829"/>
      <c r="X74" s="829"/>
      <c r="Y74" s="829"/>
      <c r="Z74" s="829"/>
      <c r="AA74" s="829">
        <f t="shared" ref="AA74:AA77" si="1">Q74-V74</f>
        <v>5</v>
      </c>
      <c r="AB74" s="829"/>
      <c r="AC74" s="829"/>
      <c r="AD74" s="829"/>
      <c r="AE74" s="829"/>
      <c r="AF74" s="829">
        <v>5</v>
      </c>
      <c r="AG74" s="829"/>
      <c r="AH74" s="829"/>
      <c r="AI74" s="829"/>
      <c r="AJ74" s="829"/>
      <c r="AK74" s="829">
        <v>10</v>
      </c>
      <c r="AL74" s="829"/>
      <c r="AM74" s="829"/>
      <c r="AN74" s="829"/>
      <c r="AO74" s="829"/>
      <c r="AP74" s="829" t="s">
        <v>489</v>
      </c>
      <c r="AQ74" s="829"/>
      <c r="AR74" s="829"/>
      <c r="AS74" s="829"/>
      <c r="AT74" s="829"/>
      <c r="AU74" s="829" t="s">
        <v>489</v>
      </c>
      <c r="AV74" s="829"/>
      <c r="AW74" s="829"/>
      <c r="AX74" s="829"/>
      <c r="AY74" s="829"/>
      <c r="AZ74" s="830"/>
      <c r="BA74" s="830"/>
      <c r="BB74" s="830"/>
      <c r="BC74" s="830"/>
      <c r="BD74" s="831"/>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2" t="s">
        <v>560</v>
      </c>
      <c r="C75" s="873"/>
      <c r="D75" s="873"/>
      <c r="E75" s="873"/>
      <c r="F75" s="873"/>
      <c r="G75" s="873"/>
      <c r="H75" s="873"/>
      <c r="I75" s="873"/>
      <c r="J75" s="873"/>
      <c r="K75" s="873"/>
      <c r="L75" s="873"/>
      <c r="M75" s="873"/>
      <c r="N75" s="873"/>
      <c r="O75" s="873"/>
      <c r="P75" s="874"/>
      <c r="Q75" s="876">
        <v>617</v>
      </c>
      <c r="R75" s="877"/>
      <c r="S75" s="877"/>
      <c r="T75" s="877"/>
      <c r="U75" s="832"/>
      <c r="V75" s="878">
        <v>567</v>
      </c>
      <c r="W75" s="877"/>
      <c r="X75" s="877"/>
      <c r="Y75" s="877"/>
      <c r="Z75" s="832"/>
      <c r="AA75" s="829">
        <v>51</v>
      </c>
      <c r="AB75" s="829"/>
      <c r="AC75" s="829"/>
      <c r="AD75" s="829"/>
      <c r="AE75" s="829"/>
      <c r="AF75" s="878">
        <v>51</v>
      </c>
      <c r="AG75" s="877"/>
      <c r="AH75" s="877"/>
      <c r="AI75" s="877"/>
      <c r="AJ75" s="832"/>
      <c r="AK75" s="878">
        <v>39</v>
      </c>
      <c r="AL75" s="877"/>
      <c r="AM75" s="877"/>
      <c r="AN75" s="877"/>
      <c r="AO75" s="832"/>
      <c r="AP75" s="878" t="s">
        <v>489</v>
      </c>
      <c r="AQ75" s="877"/>
      <c r="AR75" s="877"/>
      <c r="AS75" s="877"/>
      <c r="AT75" s="832"/>
      <c r="AU75" s="878" t="s">
        <v>489</v>
      </c>
      <c r="AV75" s="877"/>
      <c r="AW75" s="877"/>
      <c r="AX75" s="877"/>
      <c r="AY75" s="832"/>
      <c r="AZ75" s="830"/>
      <c r="BA75" s="830"/>
      <c r="BB75" s="830"/>
      <c r="BC75" s="830"/>
      <c r="BD75" s="831"/>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2" t="s">
        <v>561</v>
      </c>
      <c r="C76" s="873"/>
      <c r="D76" s="873"/>
      <c r="E76" s="873"/>
      <c r="F76" s="873"/>
      <c r="G76" s="873"/>
      <c r="H76" s="873"/>
      <c r="I76" s="873"/>
      <c r="J76" s="873"/>
      <c r="K76" s="873"/>
      <c r="L76" s="873"/>
      <c r="M76" s="873"/>
      <c r="N76" s="873"/>
      <c r="O76" s="873"/>
      <c r="P76" s="874"/>
      <c r="Q76" s="876">
        <v>177493</v>
      </c>
      <c r="R76" s="877"/>
      <c r="S76" s="877"/>
      <c r="T76" s="877"/>
      <c r="U76" s="832"/>
      <c r="V76" s="878">
        <v>175048</v>
      </c>
      <c r="W76" s="877"/>
      <c r="X76" s="877"/>
      <c r="Y76" s="877"/>
      <c r="Z76" s="832"/>
      <c r="AA76" s="829">
        <f t="shared" si="1"/>
        <v>2445</v>
      </c>
      <c r="AB76" s="829"/>
      <c r="AC76" s="829"/>
      <c r="AD76" s="829"/>
      <c r="AE76" s="829"/>
      <c r="AF76" s="878">
        <v>2442</v>
      </c>
      <c r="AG76" s="877"/>
      <c r="AH76" s="877"/>
      <c r="AI76" s="877"/>
      <c r="AJ76" s="832"/>
      <c r="AK76" s="878">
        <v>6094</v>
      </c>
      <c r="AL76" s="877"/>
      <c r="AM76" s="877"/>
      <c r="AN76" s="877"/>
      <c r="AO76" s="832"/>
      <c r="AP76" s="878" t="s">
        <v>489</v>
      </c>
      <c r="AQ76" s="877"/>
      <c r="AR76" s="877"/>
      <c r="AS76" s="877"/>
      <c r="AT76" s="832"/>
      <c r="AU76" s="878" t="s">
        <v>489</v>
      </c>
      <c r="AV76" s="877"/>
      <c r="AW76" s="877"/>
      <c r="AX76" s="877"/>
      <c r="AY76" s="832"/>
      <c r="AZ76" s="830"/>
      <c r="BA76" s="830"/>
      <c r="BB76" s="830"/>
      <c r="BC76" s="830"/>
      <c r="BD76" s="831"/>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2" t="s">
        <v>562</v>
      </c>
      <c r="C77" s="873"/>
      <c r="D77" s="873"/>
      <c r="E77" s="873"/>
      <c r="F77" s="873"/>
      <c r="G77" s="873"/>
      <c r="H77" s="873"/>
      <c r="I77" s="873"/>
      <c r="J77" s="873"/>
      <c r="K77" s="873"/>
      <c r="L77" s="873"/>
      <c r="M77" s="873"/>
      <c r="N77" s="873"/>
      <c r="O77" s="873"/>
      <c r="P77" s="874"/>
      <c r="Q77" s="876">
        <v>4794</v>
      </c>
      <c r="R77" s="877"/>
      <c r="S77" s="877"/>
      <c r="T77" s="877"/>
      <c r="U77" s="832"/>
      <c r="V77" s="878">
        <v>4626</v>
      </c>
      <c r="W77" s="877"/>
      <c r="X77" s="877"/>
      <c r="Y77" s="877"/>
      <c r="Z77" s="832"/>
      <c r="AA77" s="829">
        <f t="shared" si="1"/>
        <v>168</v>
      </c>
      <c r="AB77" s="829"/>
      <c r="AC77" s="829"/>
      <c r="AD77" s="829"/>
      <c r="AE77" s="829"/>
      <c r="AF77" s="878">
        <v>168</v>
      </c>
      <c r="AG77" s="877"/>
      <c r="AH77" s="877"/>
      <c r="AI77" s="877"/>
      <c r="AJ77" s="832"/>
      <c r="AK77" s="878">
        <v>183</v>
      </c>
      <c r="AL77" s="877"/>
      <c r="AM77" s="877"/>
      <c r="AN77" s="877"/>
      <c r="AO77" s="832"/>
      <c r="AP77" s="878">
        <v>1891</v>
      </c>
      <c r="AQ77" s="877"/>
      <c r="AR77" s="877"/>
      <c r="AS77" s="877"/>
      <c r="AT77" s="832"/>
      <c r="AU77" s="878">
        <v>33</v>
      </c>
      <c r="AV77" s="877"/>
      <c r="AW77" s="877"/>
      <c r="AX77" s="877"/>
      <c r="AY77" s="832"/>
      <c r="AZ77" s="830"/>
      <c r="BA77" s="830"/>
      <c r="BB77" s="830"/>
      <c r="BC77" s="830"/>
      <c r="BD77" s="831"/>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0"/>
      <c r="BA78" s="830"/>
      <c r="BB78" s="830"/>
      <c r="BC78" s="830"/>
      <c r="BD78" s="831"/>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0"/>
      <c r="BA79" s="830"/>
      <c r="BB79" s="830"/>
      <c r="BC79" s="830"/>
      <c r="BD79" s="831"/>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376</v>
      </c>
      <c r="B88" s="789" t="s">
        <v>402</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12149</v>
      </c>
      <c r="AG88" s="843"/>
      <c r="AH88" s="843"/>
      <c r="AI88" s="843"/>
      <c r="AJ88" s="843"/>
      <c r="AK88" s="840"/>
      <c r="AL88" s="840"/>
      <c r="AM88" s="840"/>
      <c r="AN88" s="840"/>
      <c r="AO88" s="840"/>
      <c r="AP88" s="843">
        <v>5324</v>
      </c>
      <c r="AQ88" s="843"/>
      <c r="AR88" s="843"/>
      <c r="AS88" s="843"/>
      <c r="AT88" s="843"/>
      <c r="AU88" s="843">
        <v>34</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403</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50</v>
      </c>
      <c r="CS102" s="851"/>
      <c r="CT102" s="851"/>
      <c r="CU102" s="851"/>
      <c r="CV102" s="890"/>
      <c r="CW102" s="889" t="s">
        <v>489</v>
      </c>
      <c r="CX102" s="851"/>
      <c r="CY102" s="851"/>
      <c r="CZ102" s="851"/>
      <c r="DA102" s="890"/>
      <c r="DB102" s="889" t="s">
        <v>489</v>
      </c>
      <c r="DC102" s="851"/>
      <c r="DD102" s="851"/>
      <c r="DE102" s="851"/>
      <c r="DF102" s="890"/>
      <c r="DG102" s="889" t="s">
        <v>489</v>
      </c>
      <c r="DH102" s="851"/>
      <c r="DI102" s="851"/>
      <c r="DJ102" s="851"/>
      <c r="DK102" s="890"/>
      <c r="DL102" s="889">
        <v>45</v>
      </c>
      <c r="DM102" s="851"/>
      <c r="DN102" s="851"/>
      <c r="DO102" s="851"/>
      <c r="DP102" s="890"/>
      <c r="DQ102" s="889">
        <v>14</v>
      </c>
      <c r="DR102" s="851"/>
      <c r="DS102" s="851"/>
      <c r="DT102" s="851"/>
      <c r="DU102" s="890"/>
      <c r="DV102" s="789"/>
      <c r="DW102" s="790"/>
      <c r="DX102" s="790"/>
      <c r="DY102" s="790"/>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404</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405</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408</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409</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410</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411</v>
      </c>
      <c r="AB109" s="892"/>
      <c r="AC109" s="892"/>
      <c r="AD109" s="892"/>
      <c r="AE109" s="893"/>
      <c r="AF109" s="891" t="s">
        <v>412</v>
      </c>
      <c r="AG109" s="892"/>
      <c r="AH109" s="892"/>
      <c r="AI109" s="892"/>
      <c r="AJ109" s="893"/>
      <c r="AK109" s="891" t="s">
        <v>294</v>
      </c>
      <c r="AL109" s="892"/>
      <c r="AM109" s="892"/>
      <c r="AN109" s="892"/>
      <c r="AO109" s="893"/>
      <c r="AP109" s="891" t="s">
        <v>413</v>
      </c>
      <c r="AQ109" s="892"/>
      <c r="AR109" s="892"/>
      <c r="AS109" s="892"/>
      <c r="AT109" s="894"/>
      <c r="AU109" s="911" t="s">
        <v>410</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411</v>
      </c>
      <c r="BR109" s="892"/>
      <c r="BS109" s="892"/>
      <c r="BT109" s="892"/>
      <c r="BU109" s="893"/>
      <c r="BV109" s="891" t="s">
        <v>412</v>
      </c>
      <c r="BW109" s="892"/>
      <c r="BX109" s="892"/>
      <c r="BY109" s="892"/>
      <c r="BZ109" s="893"/>
      <c r="CA109" s="891" t="s">
        <v>294</v>
      </c>
      <c r="CB109" s="892"/>
      <c r="CC109" s="892"/>
      <c r="CD109" s="892"/>
      <c r="CE109" s="893"/>
      <c r="CF109" s="912" t="s">
        <v>413</v>
      </c>
      <c r="CG109" s="912"/>
      <c r="CH109" s="912"/>
      <c r="CI109" s="912"/>
      <c r="CJ109" s="912"/>
      <c r="CK109" s="891" t="s">
        <v>414</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411</v>
      </c>
      <c r="DH109" s="892"/>
      <c r="DI109" s="892"/>
      <c r="DJ109" s="892"/>
      <c r="DK109" s="893"/>
      <c r="DL109" s="891" t="s">
        <v>412</v>
      </c>
      <c r="DM109" s="892"/>
      <c r="DN109" s="892"/>
      <c r="DO109" s="892"/>
      <c r="DP109" s="893"/>
      <c r="DQ109" s="891" t="s">
        <v>294</v>
      </c>
      <c r="DR109" s="892"/>
      <c r="DS109" s="892"/>
      <c r="DT109" s="892"/>
      <c r="DU109" s="893"/>
      <c r="DV109" s="891" t="s">
        <v>413</v>
      </c>
      <c r="DW109" s="892"/>
      <c r="DX109" s="892"/>
      <c r="DY109" s="892"/>
      <c r="DZ109" s="894"/>
    </row>
    <row r="110" spans="1:131" s="230" customFormat="1" ht="26.25" customHeight="1" x14ac:dyDescent="0.15">
      <c r="A110" s="895" t="s">
        <v>415</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577657</v>
      </c>
      <c r="AB110" s="899"/>
      <c r="AC110" s="899"/>
      <c r="AD110" s="899"/>
      <c r="AE110" s="900"/>
      <c r="AF110" s="901">
        <v>597186</v>
      </c>
      <c r="AG110" s="899"/>
      <c r="AH110" s="899"/>
      <c r="AI110" s="899"/>
      <c r="AJ110" s="900"/>
      <c r="AK110" s="901">
        <v>573610</v>
      </c>
      <c r="AL110" s="899"/>
      <c r="AM110" s="899"/>
      <c r="AN110" s="899"/>
      <c r="AO110" s="900"/>
      <c r="AP110" s="902">
        <v>15.7</v>
      </c>
      <c r="AQ110" s="903"/>
      <c r="AR110" s="903"/>
      <c r="AS110" s="903"/>
      <c r="AT110" s="904"/>
      <c r="AU110" s="905" t="s">
        <v>69</v>
      </c>
      <c r="AV110" s="906"/>
      <c r="AW110" s="906"/>
      <c r="AX110" s="906"/>
      <c r="AY110" s="906"/>
      <c r="AZ110" s="928" t="s">
        <v>416</v>
      </c>
      <c r="BA110" s="896"/>
      <c r="BB110" s="896"/>
      <c r="BC110" s="896"/>
      <c r="BD110" s="896"/>
      <c r="BE110" s="896"/>
      <c r="BF110" s="896"/>
      <c r="BG110" s="896"/>
      <c r="BH110" s="896"/>
      <c r="BI110" s="896"/>
      <c r="BJ110" s="896"/>
      <c r="BK110" s="896"/>
      <c r="BL110" s="896"/>
      <c r="BM110" s="896"/>
      <c r="BN110" s="896"/>
      <c r="BO110" s="896"/>
      <c r="BP110" s="897"/>
      <c r="BQ110" s="929">
        <v>6512628</v>
      </c>
      <c r="BR110" s="930"/>
      <c r="BS110" s="930"/>
      <c r="BT110" s="930"/>
      <c r="BU110" s="930"/>
      <c r="BV110" s="930">
        <v>6210108</v>
      </c>
      <c r="BW110" s="930"/>
      <c r="BX110" s="930"/>
      <c r="BY110" s="930"/>
      <c r="BZ110" s="930"/>
      <c r="CA110" s="930">
        <v>5847066</v>
      </c>
      <c r="CB110" s="930"/>
      <c r="CC110" s="930"/>
      <c r="CD110" s="930"/>
      <c r="CE110" s="930"/>
      <c r="CF110" s="943">
        <v>160.30000000000001</v>
      </c>
      <c r="CG110" s="944"/>
      <c r="CH110" s="944"/>
      <c r="CI110" s="944"/>
      <c r="CJ110" s="944"/>
      <c r="CK110" s="945" t="s">
        <v>417</v>
      </c>
      <c r="CL110" s="946"/>
      <c r="CM110" s="928" t="s">
        <v>418</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30" customFormat="1" ht="26.25" customHeight="1" x14ac:dyDescent="0.15">
      <c r="A111" s="933" t="s">
        <v>419</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420</v>
      </c>
      <c r="BA111" s="922"/>
      <c r="BB111" s="922"/>
      <c r="BC111" s="922"/>
      <c r="BD111" s="922"/>
      <c r="BE111" s="922"/>
      <c r="BF111" s="922"/>
      <c r="BG111" s="922"/>
      <c r="BH111" s="922"/>
      <c r="BI111" s="922"/>
      <c r="BJ111" s="922"/>
      <c r="BK111" s="922"/>
      <c r="BL111" s="922"/>
      <c r="BM111" s="922"/>
      <c r="BN111" s="922"/>
      <c r="BO111" s="922"/>
      <c r="BP111" s="923"/>
      <c r="BQ111" s="924" t="s">
        <v>122</v>
      </c>
      <c r="BR111" s="925"/>
      <c r="BS111" s="925"/>
      <c r="BT111" s="925"/>
      <c r="BU111" s="925"/>
      <c r="BV111" s="925" t="s">
        <v>122</v>
      </c>
      <c r="BW111" s="925"/>
      <c r="BX111" s="925"/>
      <c r="BY111" s="925"/>
      <c r="BZ111" s="925"/>
      <c r="CA111" s="925" t="s">
        <v>122</v>
      </c>
      <c r="CB111" s="925"/>
      <c r="CC111" s="925"/>
      <c r="CD111" s="925"/>
      <c r="CE111" s="925"/>
      <c r="CF111" s="919" t="s">
        <v>122</v>
      </c>
      <c r="CG111" s="920"/>
      <c r="CH111" s="920"/>
      <c r="CI111" s="920"/>
      <c r="CJ111" s="920"/>
      <c r="CK111" s="947"/>
      <c r="CL111" s="948"/>
      <c r="CM111" s="921" t="s">
        <v>421</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30" customFormat="1" ht="26.25" customHeight="1" x14ac:dyDescent="0.15">
      <c r="A112" s="951" t="s">
        <v>422</v>
      </c>
      <c r="B112" s="952"/>
      <c r="C112" s="922" t="s">
        <v>423</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424</v>
      </c>
      <c r="BA112" s="922"/>
      <c r="BB112" s="922"/>
      <c r="BC112" s="922"/>
      <c r="BD112" s="922"/>
      <c r="BE112" s="922"/>
      <c r="BF112" s="922"/>
      <c r="BG112" s="922"/>
      <c r="BH112" s="922"/>
      <c r="BI112" s="922"/>
      <c r="BJ112" s="922"/>
      <c r="BK112" s="922"/>
      <c r="BL112" s="922"/>
      <c r="BM112" s="922"/>
      <c r="BN112" s="922"/>
      <c r="BO112" s="922"/>
      <c r="BP112" s="923"/>
      <c r="BQ112" s="924">
        <v>4232629</v>
      </c>
      <c r="BR112" s="925"/>
      <c r="BS112" s="925"/>
      <c r="BT112" s="925"/>
      <c r="BU112" s="925"/>
      <c r="BV112" s="925">
        <v>4290436</v>
      </c>
      <c r="BW112" s="925"/>
      <c r="BX112" s="925"/>
      <c r="BY112" s="925"/>
      <c r="BZ112" s="925"/>
      <c r="CA112" s="925">
        <v>4137269</v>
      </c>
      <c r="CB112" s="925"/>
      <c r="CC112" s="925"/>
      <c r="CD112" s="925"/>
      <c r="CE112" s="925"/>
      <c r="CF112" s="919">
        <v>113.4</v>
      </c>
      <c r="CG112" s="920"/>
      <c r="CH112" s="920"/>
      <c r="CI112" s="920"/>
      <c r="CJ112" s="920"/>
      <c r="CK112" s="947"/>
      <c r="CL112" s="948"/>
      <c r="CM112" s="921" t="s">
        <v>425</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30" customFormat="1" ht="26.25" customHeight="1" x14ac:dyDescent="0.15">
      <c r="A113" s="953"/>
      <c r="B113" s="954"/>
      <c r="C113" s="922" t="s">
        <v>426</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430220</v>
      </c>
      <c r="AB113" s="937"/>
      <c r="AC113" s="937"/>
      <c r="AD113" s="937"/>
      <c r="AE113" s="938"/>
      <c r="AF113" s="939">
        <v>426013</v>
      </c>
      <c r="AG113" s="937"/>
      <c r="AH113" s="937"/>
      <c r="AI113" s="937"/>
      <c r="AJ113" s="938"/>
      <c r="AK113" s="939">
        <v>431258</v>
      </c>
      <c r="AL113" s="937"/>
      <c r="AM113" s="937"/>
      <c r="AN113" s="937"/>
      <c r="AO113" s="938"/>
      <c r="AP113" s="940">
        <v>11.8</v>
      </c>
      <c r="AQ113" s="941"/>
      <c r="AR113" s="941"/>
      <c r="AS113" s="941"/>
      <c r="AT113" s="942"/>
      <c r="AU113" s="907"/>
      <c r="AV113" s="908"/>
      <c r="AW113" s="908"/>
      <c r="AX113" s="908"/>
      <c r="AY113" s="908"/>
      <c r="AZ113" s="921" t="s">
        <v>427</v>
      </c>
      <c r="BA113" s="922"/>
      <c r="BB113" s="922"/>
      <c r="BC113" s="922"/>
      <c r="BD113" s="922"/>
      <c r="BE113" s="922"/>
      <c r="BF113" s="922"/>
      <c r="BG113" s="922"/>
      <c r="BH113" s="922"/>
      <c r="BI113" s="922"/>
      <c r="BJ113" s="922"/>
      <c r="BK113" s="922"/>
      <c r="BL113" s="922"/>
      <c r="BM113" s="922"/>
      <c r="BN113" s="922"/>
      <c r="BO113" s="922"/>
      <c r="BP113" s="923"/>
      <c r="BQ113" s="924">
        <v>103658</v>
      </c>
      <c r="BR113" s="925"/>
      <c r="BS113" s="925"/>
      <c r="BT113" s="925"/>
      <c r="BU113" s="925"/>
      <c r="BV113" s="925">
        <v>69384</v>
      </c>
      <c r="BW113" s="925"/>
      <c r="BX113" s="925"/>
      <c r="BY113" s="925"/>
      <c r="BZ113" s="925"/>
      <c r="CA113" s="925">
        <v>34674</v>
      </c>
      <c r="CB113" s="925"/>
      <c r="CC113" s="925"/>
      <c r="CD113" s="925"/>
      <c r="CE113" s="925"/>
      <c r="CF113" s="919">
        <v>1</v>
      </c>
      <c r="CG113" s="920"/>
      <c r="CH113" s="920"/>
      <c r="CI113" s="920"/>
      <c r="CJ113" s="920"/>
      <c r="CK113" s="947"/>
      <c r="CL113" s="948"/>
      <c r="CM113" s="921" t="s">
        <v>428</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30" customFormat="1" ht="26.25" customHeight="1" x14ac:dyDescent="0.15">
      <c r="A114" s="953"/>
      <c r="B114" s="954"/>
      <c r="C114" s="922" t="s">
        <v>429</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35375</v>
      </c>
      <c r="AB114" s="958"/>
      <c r="AC114" s="958"/>
      <c r="AD114" s="958"/>
      <c r="AE114" s="959"/>
      <c r="AF114" s="960">
        <v>35516</v>
      </c>
      <c r="AG114" s="958"/>
      <c r="AH114" s="958"/>
      <c r="AI114" s="958"/>
      <c r="AJ114" s="959"/>
      <c r="AK114" s="960">
        <v>38477</v>
      </c>
      <c r="AL114" s="958"/>
      <c r="AM114" s="958"/>
      <c r="AN114" s="958"/>
      <c r="AO114" s="959"/>
      <c r="AP114" s="961">
        <v>1.1000000000000001</v>
      </c>
      <c r="AQ114" s="962"/>
      <c r="AR114" s="962"/>
      <c r="AS114" s="962"/>
      <c r="AT114" s="963"/>
      <c r="AU114" s="907"/>
      <c r="AV114" s="908"/>
      <c r="AW114" s="908"/>
      <c r="AX114" s="908"/>
      <c r="AY114" s="908"/>
      <c r="AZ114" s="921" t="s">
        <v>430</v>
      </c>
      <c r="BA114" s="922"/>
      <c r="BB114" s="922"/>
      <c r="BC114" s="922"/>
      <c r="BD114" s="922"/>
      <c r="BE114" s="922"/>
      <c r="BF114" s="922"/>
      <c r="BG114" s="922"/>
      <c r="BH114" s="922"/>
      <c r="BI114" s="922"/>
      <c r="BJ114" s="922"/>
      <c r="BK114" s="922"/>
      <c r="BL114" s="922"/>
      <c r="BM114" s="922"/>
      <c r="BN114" s="922"/>
      <c r="BO114" s="922"/>
      <c r="BP114" s="923"/>
      <c r="BQ114" s="924">
        <v>684147</v>
      </c>
      <c r="BR114" s="925"/>
      <c r="BS114" s="925"/>
      <c r="BT114" s="925"/>
      <c r="BU114" s="925"/>
      <c r="BV114" s="925">
        <v>632344</v>
      </c>
      <c r="BW114" s="925"/>
      <c r="BX114" s="925"/>
      <c r="BY114" s="925"/>
      <c r="BZ114" s="925"/>
      <c r="CA114" s="925">
        <v>615454</v>
      </c>
      <c r="CB114" s="925"/>
      <c r="CC114" s="925"/>
      <c r="CD114" s="925"/>
      <c r="CE114" s="925"/>
      <c r="CF114" s="919">
        <v>16.899999999999999</v>
      </c>
      <c r="CG114" s="920"/>
      <c r="CH114" s="920"/>
      <c r="CI114" s="920"/>
      <c r="CJ114" s="920"/>
      <c r="CK114" s="947"/>
      <c r="CL114" s="948"/>
      <c r="CM114" s="921" t="s">
        <v>431</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30" customFormat="1" ht="26.25" customHeight="1" x14ac:dyDescent="0.15">
      <c r="A115" s="953"/>
      <c r="B115" s="954"/>
      <c r="C115" s="922" t="s">
        <v>432</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2484</v>
      </c>
      <c r="AB115" s="937"/>
      <c r="AC115" s="937"/>
      <c r="AD115" s="937"/>
      <c r="AE115" s="938"/>
      <c r="AF115" s="939">
        <v>1330</v>
      </c>
      <c r="AG115" s="937"/>
      <c r="AH115" s="937"/>
      <c r="AI115" s="937"/>
      <c r="AJ115" s="938"/>
      <c r="AK115" s="939">
        <v>594</v>
      </c>
      <c r="AL115" s="937"/>
      <c r="AM115" s="937"/>
      <c r="AN115" s="937"/>
      <c r="AO115" s="938"/>
      <c r="AP115" s="940">
        <v>0</v>
      </c>
      <c r="AQ115" s="941"/>
      <c r="AR115" s="941"/>
      <c r="AS115" s="941"/>
      <c r="AT115" s="942"/>
      <c r="AU115" s="907"/>
      <c r="AV115" s="908"/>
      <c r="AW115" s="908"/>
      <c r="AX115" s="908"/>
      <c r="AY115" s="908"/>
      <c r="AZ115" s="921" t="s">
        <v>433</v>
      </c>
      <c r="BA115" s="922"/>
      <c r="BB115" s="922"/>
      <c r="BC115" s="922"/>
      <c r="BD115" s="922"/>
      <c r="BE115" s="922"/>
      <c r="BF115" s="922"/>
      <c r="BG115" s="922"/>
      <c r="BH115" s="922"/>
      <c r="BI115" s="922"/>
      <c r="BJ115" s="922"/>
      <c r="BK115" s="922"/>
      <c r="BL115" s="922"/>
      <c r="BM115" s="922"/>
      <c r="BN115" s="922"/>
      <c r="BO115" s="922"/>
      <c r="BP115" s="923"/>
      <c r="BQ115" s="924">
        <v>22500</v>
      </c>
      <c r="BR115" s="925"/>
      <c r="BS115" s="925"/>
      <c r="BT115" s="925"/>
      <c r="BU115" s="925"/>
      <c r="BV115" s="925">
        <v>18000</v>
      </c>
      <c r="BW115" s="925"/>
      <c r="BX115" s="925"/>
      <c r="BY115" s="925"/>
      <c r="BZ115" s="925"/>
      <c r="CA115" s="925">
        <v>13500</v>
      </c>
      <c r="CB115" s="925"/>
      <c r="CC115" s="925"/>
      <c r="CD115" s="925"/>
      <c r="CE115" s="925"/>
      <c r="CF115" s="919">
        <v>0.4</v>
      </c>
      <c r="CG115" s="920"/>
      <c r="CH115" s="920"/>
      <c r="CI115" s="920"/>
      <c r="CJ115" s="920"/>
      <c r="CK115" s="947"/>
      <c r="CL115" s="948"/>
      <c r="CM115" s="921" t="s">
        <v>434</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30" customFormat="1" ht="26.25" customHeight="1" x14ac:dyDescent="0.15">
      <c r="A116" s="955"/>
      <c r="B116" s="956"/>
      <c r="C116" s="964" t="s">
        <v>435</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436</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437</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30" customFormat="1" ht="26.25" customHeight="1" x14ac:dyDescent="0.15">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438</v>
      </c>
      <c r="Z117" s="893"/>
      <c r="AA117" s="977">
        <v>1045736</v>
      </c>
      <c r="AB117" s="978"/>
      <c r="AC117" s="978"/>
      <c r="AD117" s="978"/>
      <c r="AE117" s="979"/>
      <c r="AF117" s="980">
        <v>1060045</v>
      </c>
      <c r="AG117" s="978"/>
      <c r="AH117" s="978"/>
      <c r="AI117" s="978"/>
      <c r="AJ117" s="979"/>
      <c r="AK117" s="980">
        <v>1043939</v>
      </c>
      <c r="AL117" s="978"/>
      <c r="AM117" s="978"/>
      <c r="AN117" s="978"/>
      <c r="AO117" s="979"/>
      <c r="AP117" s="981"/>
      <c r="AQ117" s="982"/>
      <c r="AR117" s="982"/>
      <c r="AS117" s="982"/>
      <c r="AT117" s="983"/>
      <c r="AU117" s="907"/>
      <c r="AV117" s="908"/>
      <c r="AW117" s="908"/>
      <c r="AX117" s="908"/>
      <c r="AY117" s="908"/>
      <c r="AZ117" s="973" t="s">
        <v>439</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440</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30" customFormat="1" ht="26.25" customHeight="1" x14ac:dyDescent="0.15">
      <c r="A118" s="911" t="s">
        <v>414</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411</v>
      </c>
      <c r="AB118" s="892"/>
      <c r="AC118" s="892"/>
      <c r="AD118" s="892"/>
      <c r="AE118" s="893"/>
      <c r="AF118" s="891" t="s">
        <v>412</v>
      </c>
      <c r="AG118" s="892"/>
      <c r="AH118" s="892"/>
      <c r="AI118" s="892"/>
      <c r="AJ118" s="893"/>
      <c r="AK118" s="891" t="s">
        <v>294</v>
      </c>
      <c r="AL118" s="892"/>
      <c r="AM118" s="892"/>
      <c r="AN118" s="892"/>
      <c r="AO118" s="893"/>
      <c r="AP118" s="969" t="s">
        <v>413</v>
      </c>
      <c r="AQ118" s="970"/>
      <c r="AR118" s="970"/>
      <c r="AS118" s="970"/>
      <c r="AT118" s="971"/>
      <c r="AU118" s="907"/>
      <c r="AV118" s="908"/>
      <c r="AW118" s="908"/>
      <c r="AX118" s="908"/>
      <c r="AY118" s="908"/>
      <c r="AZ118" s="972" t="s">
        <v>441</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442</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30" customFormat="1" ht="26.25" customHeight="1" x14ac:dyDescent="0.15">
      <c r="A119" s="1056" t="s">
        <v>417</v>
      </c>
      <c r="B119" s="946"/>
      <c r="C119" s="928" t="s">
        <v>418</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51" t="s">
        <v>177</v>
      </c>
      <c r="BA119" s="251"/>
      <c r="BB119" s="251"/>
      <c r="BC119" s="251"/>
      <c r="BD119" s="251"/>
      <c r="BE119" s="251"/>
      <c r="BF119" s="251"/>
      <c r="BG119" s="251"/>
      <c r="BH119" s="251"/>
      <c r="BI119" s="251"/>
      <c r="BJ119" s="251"/>
      <c r="BK119" s="251"/>
      <c r="BL119" s="251"/>
      <c r="BM119" s="251"/>
      <c r="BN119" s="251"/>
      <c r="BO119" s="976" t="s">
        <v>443</v>
      </c>
      <c r="BP119" s="1004"/>
      <c r="BQ119" s="998">
        <v>11555562</v>
      </c>
      <c r="BR119" s="999"/>
      <c r="BS119" s="999"/>
      <c r="BT119" s="999"/>
      <c r="BU119" s="999"/>
      <c r="BV119" s="999">
        <v>11220272</v>
      </c>
      <c r="BW119" s="999"/>
      <c r="BX119" s="999"/>
      <c r="BY119" s="999"/>
      <c r="BZ119" s="999"/>
      <c r="CA119" s="999">
        <v>10647963</v>
      </c>
      <c r="CB119" s="999"/>
      <c r="CC119" s="999"/>
      <c r="CD119" s="999"/>
      <c r="CE119" s="999"/>
      <c r="CF119" s="1000"/>
      <c r="CG119" s="1001"/>
      <c r="CH119" s="1001"/>
      <c r="CI119" s="1001"/>
      <c r="CJ119" s="1002"/>
      <c r="CK119" s="949"/>
      <c r="CL119" s="950"/>
      <c r="CM119" s="972" t="s">
        <v>444</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t="s">
        <v>122</v>
      </c>
      <c r="DH119" s="985"/>
      <c r="DI119" s="985"/>
      <c r="DJ119" s="985"/>
      <c r="DK119" s="986"/>
      <c r="DL119" s="984" t="s">
        <v>122</v>
      </c>
      <c r="DM119" s="985"/>
      <c r="DN119" s="985"/>
      <c r="DO119" s="985"/>
      <c r="DP119" s="986"/>
      <c r="DQ119" s="984" t="s">
        <v>122</v>
      </c>
      <c r="DR119" s="985"/>
      <c r="DS119" s="985"/>
      <c r="DT119" s="985"/>
      <c r="DU119" s="986"/>
      <c r="DV119" s="987" t="s">
        <v>122</v>
      </c>
      <c r="DW119" s="988"/>
      <c r="DX119" s="988"/>
      <c r="DY119" s="988"/>
      <c r="DZ119" s="989"/>
    </row>
    <row r="120" spans="1:130" s="230" customFormat="1" ht="26.25" customHeight="1" x14ac:dyDescent="0.15">
      <c r="A120" s="1057"/>
      <c r="B120" s="948"/>
      <c r="C120" s="921" t="s">
        <v>421</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445</v>
      </c>
      <c r="AV120" s="991"/>
      <c r="AW120" s="991"/>
      <c r="AX120" s="991"/>
      <c r="AY120" s="992"/>
      <c r="AZ120" s="928" t="s">
        <v>446</v>
      </c>
      <c r="BA120" s="896"/>
      <c r="BB120" s="896"/>
      <c r="BC120" s="896"/>
      <c r="BD120" s="896"/>
      <c r="BE120" s="896"/>
      <c r="BF120" s="896"/>
      <c r="BG120" s="896"/>
      <c r="BH120" s="896"/>
      <c r="BI120" s="896"/>
      <c r="BJ120" s="896"/>
      <c r="BK120" s="896"/>
      <c r="BL120" s="896"/>
      <c r="BM120" s="896"/>
      <c r="BN120" s="896"/>
      <c r="BO120" s="896"/>
      <c r="BP120" s="897"/>
      <c r="BQ120" s="929">
        <v>4710685</v>
      </c>
      <c r="BR120" s="930"/>
      <c r="BS120" s="930"/>
      <c r="BT120" s="930"/>
      <c r="BU120" s="930"/>
      <c r="BV120" s="930">
        <v>5039626</v>
      </c>
      <c r="BW120" s="930"/>
      <c r="BX120" s="930"/>
      <c r="BY120" s="930"/>
      <c r="BZ120" s="930"/>
      <c r="CA120" s="930">
        <v>5322205</v>
      </c>
      <c r="CB120" s="930"/>
      <c r="CC120" s="930"/>
      <c r="CD120" s="930"/>
      <c r="CE120" s="930"/>
      <c r="CF120" s="943">
        <v>145.9</v>
      </c>
      <c r="CG120" s="944"/>
      <c r="CH120" s="944"/>
      <c r="CI120" s="944"/>
      <c r="CJ120" s="944"/>
      <c r="CK120" s="1005" t="s">
        <v>447</v>
      </c>
      <c r="CL120" s="1006"/>
      <c r="CM120" s="1006"/>
      <c r="CN120" s="1006"/>
      <c r="CO120" s="1007"/>
      <c r="CP120" s="1013" t="s">
        <v>394</v>
      </c>
      <c r="CQ120" s="1014"/>
      <c r="CR120" s="1014"/>
      <c r="CS120" s="1014"/>
      <c r="CT120" s="1014"/>
      <c r="CU120" s="1014"/>
      <c r="CV120" s="1014"/>
      <c r="CW120" s="1014"/>
      <c r="CX120" s="1014"/>
      <c r="CY120" s="1014"/>
      <c r="CZ120" s="1014"/>
      <c r="DA120" s="1014"/>
      <c r="DB120" s="1014"/>
      <c r="DC120" s="1014"/>
      <c r="DD120" s="1014"/>
      <c r="DE120" s="1014"/>
      <c r="DF120" s="1015"/>
      <c r="DG120" s="929">
        <v>1796613</v>
      </c>
      <c r="DH120" s="930"/>
      <c r="DI120" s="930"/>
      <c r="DJ120" s="930"/>
      <c r="DK120" s="930"/>
      <c r="DL120" s="930">
        <v>1980136</v>
      </c>
      <c r="DM120" s="930"/>
      <c r="DN120" s="930"/>
      <c r="DO120" s="930"/>
      <c r="DP120" s="930"/>
      <c r="DQ120" s="930">
        <v>2039877</v>
      </c>
      <c r="DR120" s="930"/>
      <c r="DS120" s="930"/>
      <c r="DT120" s="930"/>
      <c r="DU120" s="930"/>
      <c r="DV120" s="931">
        <v>55.9</v>
      </c>
      <c r="DW120" s="931"/>
      <c r="DX120" s="931"/>
      <c r="DY120" s="931"/>
      <c r="DZ120" s="932"/>
    </row>
    <row r="121" spans="1:130" s="230" customFormat="1" ht="26.25" customHeight="1" x14ac:dyDescent="0.15">
      <c r="A121" s="1057"/>
      <c r="B121" s="948"/>
      <c r="C121" s="973" t="s">
        <v>448</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v>1769</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449</v>
      </c>
      <c r="BA121" s="922"/>
      <c r="BB121" s="922"/>
      <c r="BC121" s="922"/>
      <c r="BD121" s="922"/>
      <c r="BE121" s="922"/>
      <c r="BF121" s="922"/>
      <c r="BG121" s="922"/>
      <c r="BH121" s="922"/>
      <c r="BI121" s="922"/>
      <c r="BJ121" s="922"/>
      <c r="BK121" s="922"/>
      <c r="BL121" s="922"/>
      <c r="BM121" s="922"/>
      <c r="BN121" s="922"/>
      <c r="BO121" s="922"/>
      <c r="BP121" s="923"/>
      <c r="BQ121" s="924">
        <v>17920</v>
      </c>
      <c r="BR121" s="925"/>
      <c r="BS121" s="925"/>
      <c r="BT121" s="925"/>
      <c r="BU121" s="925"/>
      <c r="BV121" s="925">
        <v>5311</v>
      </c>
      <c r="BW121" s="925"/>
      <c r="BX121" s="925"/>
      <c r="BY121" s="925"/>
      <c r="BZ121" s="925"/>
      <c r="CA121" s="925" t="s">
        <v>122</v>
      </c>
      <c r="CB121" s="925"/>
      <c r="CC121" s="925"/>
      <c r="CD121" s="925"/>
      <c r="CE121" s="925"/>
      <c r="CF121" s="919" t="s">
        <v>122</v>
      </c>
      <c r="CG121" s="920"/>
      <c r="CH121" s="920"/>
      <c r="CI121" s="920"/>
      <c r="CJ121" s="920"/>
      <c r="CK121" s="1008"/>
      <c r="CL121" s="1009"/>
      <c r="CM121" s="1009"/>
      <c r="CN121" s="1009"/>
      <c r="CO121" s="1010"/>
      <c r="CP121" s="1018" t="s">
        <v>395</v>
      </c>
      <c r="CQ121" s="1019"/>
      <c r="CR121" s="1019"/>
      <c r="CS121" s="1019"/>
      <c r="CT121" s="1019"/>
      <c r="CU121" s="1019"/>
      <c r="CV121" s="1019"/>
      <c r="CW121" s="1019"/>
      <c r="CX121" s="1019"/>
      <c r="CY121" s="1019"/>
      <c r="CZ121" s="1019"/>
      <c r="DA121" s="1019"/>
      <c r="DB121" s="1019"/>
      <c r="DC121" s="1019"/>
      <c r="DD121" s="1019"/>
      <c r="DE121" s="1019"/>
      <c r="DF121" s="1020"/>
      <c r="DG121" s="924">
        <v>1783536</v>
      </c>
      <c r="DH121" s="925"/>
      <c r="DI121" s="925"/>
      <c r="DJ121" s="925"/>
      <c r="DK121" s="925"/>
      <c r="DL121" s="925">
        <v>1697490</v>
      </c>
      <c r="DM121" s="925"/>
      <c r="DN121" s="925"/>
      <c r="DO121" s="925"/>
      <c r="DP121" s="925"/>
      <c r="DQ121" s="925">
        <v>1597773</v>
      </c>
      <c r="DR121" s="925"/>
      <c r="DS121" s="925"/>
      <c r="DT121" s="925"/>
      <c r="DU121" s="925"/>
      <c r="DV121" s="926">
        <v>43.8</v>
      </c>
      <c r="DW121" s="926"/>
      <c r="DX121" s="926"/>
      <c r="DY121" s="926"/>
      <c r="DZ121" s="927"/>
    </row>
    <row r="122" spans="1:130" s="230" customFormat="1" ht="26.25" customHeight="1" x14ac:dyDescent="0.15">
      <c r="A122" s="1057"/>
      <c r="B122" s="948"/>
      <c r="C122" s="921" t="s">
        <v>431</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450</v>
      </c>
      <c r="BA122" s="964"/>
      <c r="BB122" s="964"/>
      <c r="BC122" s="964"/>
      <c r="BD122" s="964"/>
      <c r="BE122" s="964"/>
      <c r="BF122" s="964"/>
      <c r="BG122" s="964"/>
      <c r="BH122" s="964"/>
      <c r="BI122" s="964"/>
      <c r="BJ122" s="964"/>
      <c r="BK122" s="964"/>
      <c r="BL122" s="964"/>
      <c r="BM122" s="964"/>
      <c r="BN122" s="964"/>
      <c r="BO122" s="964"/>
      <c r="BP122" s="965"/>
      <c r="BQ122" s="998">
        <v>7933084</v>
      </c>
      <c r="BR122" s="999"/>
      <c r="BS122" s="999"/>
      <c r="BT122" s="999"/>
      <c r="BU122" s="999"/>
      <c r="BV122" s="999">
        <v>7652827</v>
      </c>
      <c r="BW122" s="999"/>
      <c r="BX122" s="999"/>
      <c r="BY122" s="999"/>
      <c r="BZ122" s="999"/>
      <c r="CA122" s="999">
        <v>8016848</v>
      </c>
      <c r="CB122" s="999"/>
      <c r="CC122" s="999"/>
      <c r="CD122" s="999"/>
      <c r="CE122" s="999"/>
      <c r="CF122" s="1016">
        <v>219.8</v>
      </c>
      <c r="CG122" s="1017"/>
      <c r="CH122" s="1017"/>
      <c r="CI122" s="1017"/>
      <c r="CJ122" s="1017"/>
      <c r="CK122" s="1008"/>
      <c r="CL122" s="1009"/>
      <c r="CM122" s="1009"/>
      <c r="CN122" s="1009"/>
      <c r="CO122" s="1010"/>
      <c r="CP122" s="1018" t="s">
        <v>393</v>
      </c>
      <c r="CQ122" s="1019"/>
      <c r="CR122" s="1019"/>
      <c r="CS122" s="1019"/>
      <c r="CT122" s="1019"/>
      <c r="CU122" s="1019"/>
      <c r="CV122" s="1019"/>
      <c r="CW122" s="1019"/>
      <c r="CX122" s="1019"/>
      <c r="CY122" s="1019"/>
      <c r="CZ122" s="1019"/>
      <c r="DA122" s="1019"/>
      <c r="DB122" s="1019"/>
      <c r="DC122" s="1019"/>
      <c r="DD122" s="1019"/>
      <c r="DE122" s="1019"/>
      <c r="DF122" s="1020"/>
      <c r="DG122" s="924">
        <v>649071</v>
      </c>
      <c r="DH122" s="925"/>
      <c r="DI122" s="925"/>
      <c r="DJ122" s="925"/>
      <c r="DK122" s="925"/>
      <c r="DL122" s="925">
        <v>612810</v>
      </c>
      <c r="DM122" s="925"/>
      <c r="DN122" s="925"/>
      <c r="DO122" s="925"/>
      <c r="DP122" s="925"/>
      <c r="DQ122" s="925">
        <v>499619</v>
      </c>
      <c r="DR122" s="925"/>
      <c r="DS122" s="925"/>
      <c r="DT122" s="925"/>
      <c r="DU122" s="925"/>
      <c r="DV122" s="926">
        <v>13.7</v>
      </c>
      <c r="DW122" s="926"/>
      <c r="DX122" s="926"/>
      <c r="DY122" s="926"/>
      <c r="DZ122" s="927"/>
    </row>
    <row r="123" spans="1:130" s="230" customFormat="1" ht="26.25" customHeight="1" x14ac:dyDescent="0.15">
      <c r="A123" s="1057"/>
      <c r="B123" s="948"/>
      <c r="C123" s="921" t="s">
        <v>437</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t="s">
        <v>122</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51" t="s">
        <v>177</v>
      </c>
      <c r="BA123" s="251"/>
      <c r="BB123" s="251"/>
      <c r="BC123" s="251"/>
      <c r="BD123" s="251"/>
      <c r="BE123" s="251"/>
      <c r="BF123" s="251"/>
      <c r="BG123" s="251"/>
      <c r="BH123" s="251"/>
      <c r="BI123" s="251"/>
      <c r="BJ123" s="251"/>
      <c r="BK123" s="251"/>
      <c r="BL123" s="251"/>
      <c r="BM123" s="251"/>
      <c r="BN123" s="251"/>
      <c r="BO123" s="976" t="s">
        <v>451</v>
      </c>
      <c r="BP123" s="1004"/>
      <c r="BQ123" s="1063">
        <v>12661689</v>
      </c>
      <c r="BR123" s="1030"/>
      <c r="BS123" s="1030"/>
      <c r="BT123" s="1030"/>
      <c r="BU123" s="1030"/>
      <c r="BV123" s="1030">
        <v>12697764</v>
      </c>
      <c r="BW123" s="1030"/>
      <c r="BX123" s="1030"/>
      <c r="BY123" s="1030"/>
      <c r="BZ123" s="1030"/>
      <c r="CA123" s="1030">
        <v>13339053</v>
      </c>
      <c r="CB123" s="1030"/>
      <c r="CC123" s="1030"/>
      <c r="CD123" s="1030"/>
      <c r="CE123" s="1030"/>
      <c r="CF123" s="1000"/>
      <c r="CG123" s="1001"/>
      <c r="CH123" s="1001"/>
      <c r="CI123" s="1001"/>
      <c r="CJ123" s="1002"/>
      <c r="CK123" s="1008"/>
      <c r="CL123" s="1009"/>
      <c r="CM123" s="1009"/>
      <c r="CN123" s="1009"/>
      <c r="CO123" s="1010"/>
      <c r="CP123" s="1018" t="s">
        <v>391</v>
      </c>
      <c r="CQ123" s="1019"/>
      <c r="CR123" s="1019"/>
      <c r="CS123" s="1019"/>
      <c r="CT123" s="1019"/>
      <c r="CU123" s="1019"/>
      <c r="CV123" s="1019"/>
      <c r="CW123" s="1019"/>
      <c r="CX123" s="1019"/>
      <c r="CY123" s="1019"/>
      <c r="CZ123" s="1019"/>
      <c r="DA123" s="1019"/>
      <c r="DB123" s="1019"/>
      <c r="DC123" s="1019"/>
      <c r="DD123" s="1019"/>
      <c r="DE123" s="1019"/>
      <c r="DF123" s="1020"/>
      <c r="DG123" s="957">
        <v>3409</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30" customFormat="1" ht="26.25" customHeight="1" thickBot="1" x14ac:dyDescent="0.2">
      <c r="A124" s="1057"/>
      <c r="B124" s="948"/>
      <c r="C124" s="921" t="s">
        <v>440</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453</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30" customFormat="1" ht="26.25" customHeight="1" x14ac:dyDescent="0.15">
      <c r="A125" s="1057"/>
      <c r="B125" s="948"/>
      <c r="C125" s="921" t="s">
        <v>442</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454</v>
      </c>
      <c r="CL125" s="1006"/>
      <c r="CM125" s="1006"/>
      <c r="CN125" s="1006"/>
      <c r="CO125" s="1007"/>
      <c r="CP125" s="928" t="s">
        <v>455</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30" customFormat="1" ht="26.25" customHeight="1" thickBot="1" x14ac:dyDescent="0.2">
      <c r="A126" s="1057"/>
      <c r="B126" s="948"/>
      <c r="C126" s="921" t="s">
        <v>444</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v>665</v>
      </c>
      <c r="AG126" s="958"/>
      <c r="AH126" s="958"/>
      <c r="AI126" s="958"/>
      <c r="AJ126" s="959"/>
      <c r="AK126" s="960" t="s">
        <v>122</v>
      </c>
      <c r="AL126" s="958"/>
      <c r="AM126" s="958"/>
      <c r="AN126" s="958"/>
      <c r="AO126" s="959"/>
      <c r="AP126" s="961" t="s">
        <v>122</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456</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30" customFormat="1" ht="26.25" customHeight="1" x14ac:dyDescent="0.15">
      <c r="A127" s="1058"/>
      <c r="B127" s="950"/>
      <c r="C127" s="972" t="s">
        <v>457</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v>715</v>
      </c>
      <c r="AB127" s="958"/>
      <c r="AC127" s="958"/>
      <c r="AD127" s="958"/>
      <c r="AE127" s="959"/>
      <c r="AF127" s="960">
        <v>665</v>
      </c>
      <c r="AG127" s="958"/>
      <c r="AH127" s="958"/>
      <c r="AI127" s="958"/>
      <c r="AJ127" s="959"/>
      <c r="AK127" s="960">
        <v>594</v>
      </c>
      <c r="AL127" s="958"/>
      <c r="AM127" s="958"/>
      <c r="AN127" s="958"/>
      <c r="AO127" s="959"/>
      <c r="AP127" s="961">
        <v>0</v>
      </c>
      <c r="AQ127" s="962"/>
      <c r="AR127" s="962"/>
      <c r="AS127" s="962"/>
      <c r="AT127" s="963"/>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2"/>
      <c r="CL127" s="1009"/>
      <c r="CM127" s="1009"/>
      <c r="CN127" s="1009"/>
      <c r="CO127" s="1010"/>
      <c r="CP127" s="921" t="s">
        <v>462</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30"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24417</v>
      </c>
      <c r="AB128" s="1046"/>
      <c r="AC128" s="1046"/>
      <c r="AD128" s="1046"/>
      <c r="AE128" s="1047"/>
      <c r="AF128" s="1048">
        <v>10448</v>
      </c>
      <c r="AG128" s="1046"/>
      <c r="AH128" s="1046"/>
      <c r="AI128" s="1046"/>
      <c r="AJ128" s="1047"/>
      <c r="AK128" s="1048">
        <v>5797</v>
      </c>
      <c r="AL128" s="1046"/>
      <c r="AM128" s="1046"/>
      <c r="AN128" s="1046"/>
      <c r="AO128" s="1047"/>
      <c r="AP128" s="1049"/>
      <c r="AQ128" s="1050"/>
      <c r="AR128" s="1050"/>
      <c r="AS128" s="1050"/>
      <c r="AT128" s="1051"/>
      <c r="AU128" s="232"/>
      <c r="AV128" s="232"/>
      <c r="AW128" s="232"/>
      <c r="AX128" s="895" t="s">
        <v>465</v>
      </c>
      <c r="AY128" s="896"/>
      <c r="AZ128" s="896"/>
      <c r="BA128" s="896"/>
      <c r="BB128" s="896"/>
      <c r="BC128" s="896"/>
      <c r="BD128" s="896"/>
      <c r="BE128" s="897"/>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5"/>
      <c r="CA128" s="255"/>
      <c r="CB128" s="255"/>
      <c r="CC128" s="255"/>
      <c r="CD128" s="255"/>
      <c r="CE128" s="255"/>
      <c r="CF128" s="255"/>
      <c r="CG128" s="232"/>
      <c r="CH128" s="232"/>
      <c r="CI128" s="232"/>
      <c r="CJ128" s="254"/>
      <c r="CK128" s="1023"/>
      <c r="CL128" s="1024"/>
      <c r="CM128" s="1024"/>
      <c r="CN128" s="1024"/>
      <c r="CO128" s="1025"/>
      <c r="CP128" s="1035" t="s">
        <v>466</v>
      </c>
      <c r="CQ128" s="726"/>
      <c r="CR128" s="726"/>
      <c r="CS128" s="726"/>
      <c r="CT128" s="726"/>
      <c r="CU128" s="726"/>
      <c r="CV128" s="726"/>
      <c r="CW128" s="726"/>
      <c r="CX128" s="726"/>
      <c r="CY128" s="726"/>
      <c r="CZ128" s="726"/>
      <c r="DA128" s="726"/>
      <c r="DB128" s="726"/>
      <c r="DC128" s="726"/>
      <c r="DD128" s="726"/>
      <c r="DE128" s="726"/>
      <c r="DF128" s="1036"/>
      <c r="DG128" s="1037">
        <v>22500</v>
      </c>
      <c r="DH128" s="1038"/>
      <c r="DI128" s="1038"/>
      <c r="DJ128" s="1038"/>
      <c r="DK128" s="1038"/>
      <c r="DL128" s="1038">
        <v>18000</v>
      </c>
      <c r="DM128" s="1038"/>
      <c r="DN128" s="1038"/>
      <c r="DO128" s="1038"/>
      <c r="DP128" s="1038"/>
      <c r="DQ128" s="1038">
        <v>13500</v>
      </c>
      <c r="DR128" s="1038"/>
      <c r="DS128" s="1038"/>
      <c r="DT128" s="1038"/>
      <c r="DU128" s="1038"/>
      <c r="DV128" s="1039">
        <v>0.4</v>
      </c>
      <c r="DW128" s="1039"/>
      <c r="DX128" s="1039"/>
      <c r="DY128" s="1039"/>
      <c r="DZ128" s="1040"/>
    </row>
    <row r="129" spans="1:131" s="230" customFormat="1" ht="26.25" customHeight="1" x14ac:dyDescent="0.15">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467</v>
      </c>
      <c r="X129" s="1070"/>
      <c r="Y129" s="1070"/>
      <c r="Z129" s="1071"/>
      <c r="AA129" s="957">
        <v>4314721</v>
      </c>
      <c r="AB129" s="958"/>
      <c r="AC129" s="958"/>
      <c r="AD129" s="958"/>
      <c r="AE129" s="959"/>
      <c r="AF129" s="960">
        <v>4266774</v>
      </c>
      <c r="AG129" s="958"/>
      <c r="AH129" s="958"/>
      <c r="AI129" s="958"/>
      <c r="AJ129" s="959"/>
      <c r="AK129" s="960">
        <v>4268062</v>
      </c>
      <c r="AL129" s="958"/>
      <c r="AM129" s="958"/>
      <c r="AN129" s="958"/>
      <c r="AO129" s="959"/>
      <c r="AP129" s="1072"/>
      <c r="AQ129" s="1073"/>
      <c r="AR129" s="1073"/>
      <c r="AS129" s="1073"/>
      <c r="AT129" s="1074"/>
      <c r="AU129" s="233"/>
      <c r="AV129" s="233"/>
      <c r="AW129" s="233"/>
      <c r="AX129" s="1064" t="s">
        <v>468</v>
      </c>
      <c r="AY129" s="922"/>
      <c r="AZ129" s="922"/>
      <c r="BA129" s="922"/>
      <c r="BB129" s="922"/>
      <c r="BC129" s="922"/>
      <c r="BD129" s="922"/>
      <c r="BE129" s="923"/>
      <c r="BF129" s="1065" t="s">
        <v>122</v>
      </c>
      <c r="BG129" s="1066"/>
      <c r="BH129" s="1066"/>
      <c r="BI129" s="1066"/>
      <c r="BJ129" s="1066"/>
      <c r="BK129" s="1066"/>
      <c r="BL129" s="1067"/>
      <c r="BM129" s="1065">
        <v>20</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469</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470</v>
      </c>
      <c r="X130" s="1070"/>
      <c r="Y130" s="1070"/>
      <c r="Z130" s="1071"/>
      <c r="AA130" s="957">
        <v>565423</v>
      </c>
      <c r="AB130" s="958"/>
      <c r="AC130" s="958"/>
      <c r="AD130" s="958"/>
      <c r="AE130" s="959"/>
      <c r="AF130" s="960">
        <v>621239</v>
      </c>
      <c r="AG130" s="958"/>
      <c r="AH130" s="958"/>
      <c r="AI130" s="958"/>
      <c r="AJ130" s="959"/>
      <c r="AK130" s="960">
        <v>620352</v>
      </c>
      <c r="AL130" s="958"/>
      <c r="AM130" s="958"/>
      <c r="AN130" s="958"/>
      <c r="AO130" s="959"/>
      <c r="AP130" s="1072"/>
      <c r="AQ130" s="1073"/>
      <c r="AR130" s="1073"/>
      <c r="AS130" s="1073"/>
      <c r="AT130" s="1074"/>
      <c r="AU130" s="233"/>
      <c r="AV130" s="233"/>
      <c r="AW130" s="233"/>
      <c r="AX130" s="1064" t="s">
        <v>471</v>
      </c>
      <c r="AY130" s="922"/>
      <c r="AZ130" s="922"/>
      <c r="BA130" s="922"/>
      <c r="BB130" s="922"/>
      <c r="BC130" s="922"/>
      <c r="BD130" s="922"/>
      <c r="BE130" s="923"/>
      <c r="BF130" s="1100">
        <v>11.7</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472</v>
      </c>
      <c r="X131" s="1107"/>
      <c r="Y131" s="1107"/>
      <c r="Z131" s="1108"/>
      <c r="AA131" s="1003">
        <v>3749298</v>
      </c>
      <c r="AB131" s="985"/>
      <c r="AC131" s="985"/>
      <c r="AD131" s="985"/>
      <c r="AE131" s="986"/>
      <c r="AF131" s="984">
        <v>3645535</v>
      </c>
      <c r="AG131" s="985"/>
      <c r="AH131" s="985"/>
      <c r="AI131" s="985"/>
      <c r="AJ131" s="986"/>
      <c r="AK131" s="984">
        <v>3647710</v>
      </c>
      <c r="AL131" s="985"/>
      <c r="AM131" s="985"/>
      <c r="AN131" s="985"/>
      <c r="AO131" s="986"/>
      <c r="AP131" s="1109"/>
      <c r="AQ131" s="1110"/>
      <c r="AR131" s="1110"/>
      <c r="AS131" s="1110"/>
      <c r="AT131" s="1111"/>
      <c r="AU131" s="233"/>
      <c r="AV131" s="233"/>
      <c r="AW131" s="233"/>
      <c r="AX131" s="1082" t="s">
        <v>473</v>
      </c>
      <c r="AY131" s="726"/>
      <c r="AZ131" s="726"/>
      <c r="BA131" s="726"/>
      <c r="BB131" s="726"/>
      <c r="BC131" s="726"/>
      <c r="BD131" s="726"/>
      <c r="BE131" s="1036"/>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474</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475</v>
      </c>
      <c r="W132" s="1093"/>
      <c r="X132" s="1093"/>
      <c r="Y132" s="1093"/>
      <c r="Z132" s="1094"/>
      <c r="AA132" s="1095">
        <v>12.15950293</v>
      </c>
      <c r="AB132" s="1096"/>
      <c r="AC132" s="1096"/>
      <c r="AD132" s="1096"/>
      <c r="AE132" s="1097"/>
      <c r="AF132" s="1098">
        <v>11.7502095</v>
      </c>
      <c r="AG132" s="1096"/>
      <c r="AH132" s="1096"/>
      <c r="AI132" s="1096"/>
      <c r="AJ132" s="1097"/>
      <c r="AK132" s="1098">
        <v>11.453487259999999</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476</v>
      </c>
      <c r="W133" s="1076"/>
      <c r="X133" s="1076"/>
      <c r="Y133" s="1076"/>
      <c r="Z133" s="1077"/>
      <c r="AA133" s="1078">
        <v>10.199999999999999</v>
      </c>
      <c r="AB133" s="1079"/>
      <c r="AC133" s="1079"/>
      <c r="AD133" s="1079"/>
      <c r="AE133" s="1080"/>
      <c r="AF133" s="1078">
        <v>11.1</v>
      </c>
      <c r="AG133" s="1079"/>
      <c r="AH133" s="1079"/>
      <c r="AI133" s="1079"/>
      <c r="AJ133" s="1080"/>
      <c r="AK133" s="1078">
        <v>11.7</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2OLc4bccJt/1tTSeOtosxMLSrZmKVqI6C0DgIWiO+xhSZuuHIx2t6wnffjJdJ6SHnHbLcCXeq/6QKPZpWFsXw==" saltValue="rIbpLHnqK20L9y0E7P//Z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NI8bapr2UnISwup5J9wY5ItZocK/r2FWE4c0xz3F0NjYGT/HRapYm1Kc2Ivbki57kBIn9ht6wbDkpq78y8hgw==" saltValue="IaR5B0qu55aGZm7sXO3A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7WudFbsy29o/JPO+lh/8we3uLxS85MnjvUl4EKUiGA+ApdMVaxC8t6iOt83d7nlhjA6sQ8hTCGRN41iTltdyw==" saltValue="uB1UE5GDa1FWUQqY6Qcpa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485</v>
      </c>
      <c r="AL9" s="1116"/>
      <c r="AM9" s="1116"/>
      <c r="AN9" s="1117"/>
      <c r="AO9" s="281">
        <v>952675</v>
      </c>
      <c r="AP9" s="281">
        <v>76551</v>
      </c>
      <c r="AQ9" s="282">
        <v>123213</v>
      </c>
      <c r="AR9" s="283">
        <v>-37.9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486</v>
      </c>
      <c r="AL10" s="1116"/>
      <c r="AM10" s="1116"/>
      <c r="AN10" s="1117"/>
      <c r="AO10" s="284">
        <v>207278</v>
      </c>
      <c r="AP10" s="284">
        <v>16656</v>
      </c>
      <c r="AQ10" s="285">
        <v>19454</v>
      </c>
      <c r="AR10" s="286">
        <v>-14.4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487</v>
      </c>
      <c r="AL11" s="1116"/>
      <c r="AM11" s="1116"/>
      <c r="AN11" s="1117"/>
      <c r="AO11" s="284">
        <v>9122</v>
      </c>
      <c r="AP11" s="284">
        <v>733</v>
      </c>
      <c r="AQ11" s="285">
        <v>2988</v>
      </c>
      <c r="AR11" s="286">
        <v>-75.5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488</v>
      </c>
      <c r="AL12" s="1116"/>
      <c r="AM12" s="1116"/>
      <c r="AN12" s="1117"/>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490</v>
      </c>
      <c r="AL13" s="1116"/>
      <c r="AM13" s="1116"/>
      <c r="AN13" s="1117"/>
      <c r="AO13" s="284">
        <v>86427</v>
      </c>
      <c r="AP13" s="284">
        <v>6945</v>
      </c>
      <c r="AQ13" s="285">
        <v>6503</v>
      </c>
      <c r="AR13" s="286">
        <v>6.8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491</v>
      </c>
      <c r="AL14" s="1116"/>
      <c r="AM14" s="1116"/>
      <c r="AN14" s="1117"/>
      <c r="AO14" s="284">
        <v>1779</v>
      </c>
      <c r="AP14" s="284">
        <v>143</v>
      </c>
      <c r="AQ14" s="285">
        <v>2823</v>
      </c>
      <c r="AR14" s="286">
        <v>-94.9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492</v>
      </c>
      <c r="AL15" s="1119"/>
      <c r="AM15" s="1119"/>
      <c r="AN15" s="1120"/>
      <c r="AO15" s="284">
        <v>-46621</v>
      </c>
      <c r="AP15" s="284">
        <v>-3746</v>
      </c>
      <c r="AQ15" s="285">
        <v>-6736</v>
      </c>
      <c r="AR15" s="286">
        <v>-44.4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177</v>
      </c>
      <c r="AL16" s="1119"/>
      <c r="AM16" s="1119"/>
      <c r="AN16" s="1120"/>
      <c r="AO16" s="284">
        <v>1210660</v>
      </c>
      <c r="AP16" s="284">
        <v>97281</v>
      </c>
      <c r="AQ16" s="285">
        <v>148246</v>
      </c>
      <c r="AR16" s="286">
        <v>-34.4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497</v>
      </c>
      <c r="AL21" s="1122"/>
      <c r="AM21" s="1122"/>
      <c r="AN21" s="1123"/>
      <c r="AO21" s="297">
        <v>8.2799999999999994</v>
      </c>
      <c r="AP21" s="298">
        <v>12.94</v>
      </c>
      <c r="AQ21" s="299">
        <v>-4.66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498</v>
      </c>
      <c r="AL22" s="1122"/>
      <c r="AM22" s="1122"/>
      <c r="AN22" s="1123"/>
      <c r="AO22" s="302">
        <v>93.5</v>
      </c>
      <c r="AP22" s="303">
        <v>95.5</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499</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502</v>
      </c>
      <c r="AL32" s="1130"/>
      <c r="AM32" s="1130"/>
      <c r="AN32" s="1131"/>
      <c r="AO32" s="312">
        <v>573610</v>
      </c>
      <c r="AP32" s="312">
        <v>46092</v>
      </c>
      <c r="AQ32" s="313">
        <v>83862</v>
      </c>
      <c r="AR32" s="314">
        <v>-45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503</v>
      </c>
      <c r="AL33" s="1130"/>
      <c r="AM33" s="1130"/>
      <c r="AN33" s="1131"/>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504</v>
      </c>
      <c r="AL34" s="1130"/>
      <c r="AM34" s="1130"/>
      <c r="AN34" s="1131"/>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505</v>
      </c>
      <c r="AL35" s="1130"/>
      <c r="AM35" s="1130"/>
      <c r="AN35" s="1131"/>
      <c r="AO35" s="312">
        <v>431258</v>
      </c>
      <c r="AP35" s="312">
        <v>34653</v>
      </c>
      <c r="AQ35" s="313">
        <v>26360</v>
      </c>
      <c r="AR35" s="314">
        <v>31.5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506</v>
      </c>
      <c r="AL36" s="1130"/>
      <c r="AM36" s="1130"/>
      <c r="AN36" s="1131"/>
      <c r="AO36" s="312">
        <v>38477</v>
      </c>
      <c r="AP36" s="312">
        <v>3092</v>
      </c>
      <c r="AQ36" s="313">
        <v>3483</v>
      </c>
      <c r="AR36" s="314">
        <v>-11.2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507</v>
      </c>
      <c r="AL37" s="1130"/>
      <c r="AM37" s="1130"/>
      <c r="AN37" s="1131"/>
      <c r="AO37" s="312">
        <v>594</v>
      </c>
      <c r="AP37" s="312">
        <v>48</v>
      </c>
      <c r="AQ37" s="313">
        <v>612</v>
      </c>
      <c r="AR37" s="314">
        <v>-92.2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508</v>
      </c>
      <c r="AL38" s="1133"/>
      <c r="AM38" s="1133"/>
      <c r="AN38" s="1134"/>
      <c r="AO38" s="315" t="s">
        <v>489</v>
      </c>
      <c r="AP38" s="315" t="s">
        <v>489</v>
      </c>
      <c r="AQ38" s="316">
        <v>21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509</v>
      </c>
      <c r="AL39" s="1133"/>
      <c r="AM39" s="1133"/>
      <c r="AN39" s="1134"/>
      <c r="AO39" s="312">
        <v>-5797</v>
      </c>
      <c r="AP39" s="312">
        <v>-466</v>
      </c>
      <c r="AQ39" s="313">
        <v>-3285</v>
      </c>
      <c r="AR39" s="314">
        <v>-85.8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510</v>
      </c>
      <c r="AL40" s="1130"/>
      <c r="AM40" s="1130"/>
      <c r="AN40" s="1131"/>
      <c r="AO40" s="312">
        <v>-620352</v>
      </c>
      <c r="AP40" s="312">
        <v>-49847</v>
      </c>
      <c r="AQ40" s="313">
        <v>-73039</v>
      </c>
      <c r="AR40" s="314">
        <v>-31.8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287</v>
      </c>
      <c r="AL41" s="1136"/>
      <c r="AM41" s="1136"/>
      <c r="AN41" s="1137"/>
      <c r="AO41" s="312">
        <v>417790</v>
      </c>
      <c r="AP41" s="312">
        <v>33571</v>
      </c>
      <c r="AQ41" s="313">
        <v>38015</v>
      </c>
      <c r="AR41" s="314">
        <v>-11.7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480</v>
      </c>
      <c r="AN49" s="1126" t="s">
        <v>513</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2484539</v>
      </c>
      <c r="AN51" s="334">
        <v>184752</v>
      </c>
      <c r="AO51" s="335">
        <v>89.8</v>
      </c>
      <c r="AP51" s="336">
        <v>118252</v>
      </c>
      <c r="AQ51" s="337">
        <v>2.8</v>
      </c>
      <c r="AR51" s="338">
        <v>87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640693</v>
      </c>
      <c r="AN52" s="342">
        <v>47642</v>
      </c>
      <c r="AO52" s="343">
        <v>135.30000000000001</v>
      </c>
      <c r="AP52" s="344">
        <v>49994</v>
      </c>
      <c r="AQ52" s="345">
        <v>-7.1</v>
      </c>
      <c r="AR52" s="346">
        <v>142.4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968606</v>
      </c>
      <c r="AN53" s="334">
        <v>73318</v>
      </c>
      <c r="AO53" s="335">
        <v>-60.3</v>
      </c>
      <c r="AP53" s="336">
        <v>120302</v>
      </c>
      <c r="AQ53" s="337">
        <v>1.7</v>
      </c>
      <c r="AR53" s="338">
        <v>-62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520970</v>
      </c>
      <c r="AN54" s="342">
        <v>39435</v>
      </c>
      <c r="AO54" s="343">
        <v>-17.2</v>
      </c>
      <c r="AP54" s="344">
        <v>59328</v>
      </c>
      <c r="AQ54" s="345">
        <v>18.7</v>
      </c>
      <c r="AR54" s="346">
        <v>-35.9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369718</v>
      </c>
      <c r="AN55" s="334">
        <v>28468</v>
      </c>
      <c r="AO55" s="335">
        <v>-61.2</v>
      </c>
      <c r="AP55" s="336">
        <v>114841</v>
      </c>
      <c r="AQ55" s="337">
        <v>-4.5</v>
      </c>
      <c r="AR55" s="338">
        <v>-56.7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226884</v>
      </c>
      <c r="AN56" s="342">
        <v>17470</v>
      </c>
      <c r="AO56" s="343">
        <v>-55.7</v>
      </c>
      <c r="AP56" s="344">
        <v>51589</v>
      </c>
      <c r="AQ56" s="345">
        <v>-13</v>
      </c>
      <c r="AR56" s="346">
        <v>-42.7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415239</v>
      </c>
      <c r="AN57" s="334">
        <v>32660</v>
      </c>
      <c r="AO57" s="335">
        <v>14.7</v>
      </c>
      <c r="AP57" s="336">
        <v>124145</v>
      </c>
      <c r="AQ57" s="337">
        <v>8.1</v>
      </c>
      <c r="AR57" s="338">
        <v>6.6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160332</v>
      </c>
      <c r="AN58" s="342">
        <v>12611</v>
      </c>
      <c r="AO58" s="343">
        <v>-27.8</v>
      </c>
      <c r="AP58" s="344">
        <v>54761</v>
      </c>
      <c r="AQ58" s="345">
        <v>6.1</v>
      </c>
      <c r="AR58" s="346">
        <v>-33.9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478815</v>
      </c>
      <c r="AN59" s="334">
        <v>38474</v>
      </c>
      <c r="AO59" s="335">
        <v>17.8</v>
      </c>
      <c r="AP59" s="336">
        <v>131480</v>
      </c>
      <c r="AQ59" s="337">
        <v>5.9</v>
      </c>
      <c r="AR59" s="338">
        <v>11.9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232219</v>
      </c>
      <c r="AN60" s="342">
        <v>18660</v>
      </c>
      <c r="AO60" s="343">
        <v>48</v>
      </c>
      <c r="AP60" s="344">
        <v>63148</v>
      </c>
      <c r="AQ60" s="345">
        <v>15.3</v>
      </c>
      <c r="AR60" s="346">
        <v>32.700000000000003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943383</v>
      </c>
      <c r="AN61" s="349">
        <v>71534</v>
      </c>
      <c r="AO61" s="350">
        <v>0.2</v>
      </c>
      <c r="AP61" s="351">
        <v>121804</v>
      </c>
      <c r="AQ61" s="352">
        <v>2.8</v>
      </c>
      <c r="AR61" s="338">
        <v>-2.6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356220</v>
      </c>
      <c r="AN62" s="342">
        <v>27164</v>
      </c>
      <c r="AO62" s="343">
        <v>16.5</v>
      </c>
      <c r="AP62" s="344">
        <v>55764</v>
      </c>
      <c r="AQ62" s="345">
        <v>4</v>
      </c>
      <c r="AR62" s="346">
        <v>12.5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wNZd7IWJozubBBTYAIQXpHtsxoVFFu0+GAupjxyTLt0cY64hZfd+xaDvSyEXLAtlfbrTOehYPoq9j2Em166cQ==" saltValue="eht9OHesSjJVYugKw61l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hmqP/DThvmjoE6Lxjsnz0wlamPMVRLkHprHvmIKApIOnUg7im+1/4sYUlYS0kDGFZ8S1NBt5WGfdp5D2Yo8cXQ==" saltValue="jWXl84hwtg2E71LIc27v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wyqplt88b4tbVaHt+QMISwS+irF0nyS2nBeBl3ssv1Muo9ejV3HrlUOanU6evpfXS1zb4TGO3qvZSqZnISzmTg==" saltValue="yWKuDJ0KTSSJ8OqDjYk/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8" t="s">
        <v>3</v>
      </c>
      <c r="D47" s="1138"/>
      <c r="E47" s="1139"/>
      <c r="F47" s="11">
        <v>25.94</v>
      </c>
      <c r="G47" s="12">
        <v>26.34</v>
      </c>
      <c r="H47" s="12">
        <v>32.1</v>
      </c>
      <c r="I47" s="12">
        <v>33.22</v>
      </c>
      <c r="J47" s="13">
        <v>35.090000000000003</v>
      </c>
    </row>
    <row r="48" spans="2:10" ht="57.75" customHeight="1" x14ac:dyDescent="0.15">
      <c r="B48" s="14"/>
      <c r="C48" s="1140" t="s">
        <v>4</v>
      </c>
      <c r="D48" s="1140"/>
      <c r="E48" s="1141"/>
      <c r="F48" s="15">
        <v>9.51</v>
      </c>
      <c r="G48" s="16">
        <v>12.89</v>
      </c>
      <c r="H48" s="16">
        <v>10.29</v>
      </c>
      <c r="I48" s="16">
        <v>12.8</v>
      </c>
      <c r="J48" s="17">
        <v>12.66</v>
      </c>
    </row>
    <row r="49" spans="2:10" ht="57.75" customHeight="1" thickBot="1" x14ac:dyDescent="0.2">
      <c r="B49" s="18"/>
      <c r="C49" s="1142" t="s">
        <v>5</v>
      </c>
      <c r="D49" s="1142"/>
      <c r="E49" s="1143"/>
      <c r="F49" s="19">
        <v>1.19</v>
      </c>
      <c r="G49" s="20">
        <v>2.89</v>
      </c>
      <c r="H49" s="20">
        <v>0.69</v>
      </c>
      <c r="I49" s="20" t="s">
        <v>532</v>
      </c>
      <c r="J49" s="21">
        <v>1.74</v>
      </c>
    </row>
    <row r="50" spans="2:10" x14ac:dyDescent="0.15"/>
  </sheetData>
  <sheetProtection algorithmName="SHA-512" hashValue="t8cjkd/Ss8RgCHiGjbHpYUbgL36VF1OI/1BnEO2qPWXnK6Oo55JlM3zjZlan5pKzq+rTLhuOHWa8aBOR9T3imQ==" saltValue="vNWtArYoJPJvOMjFDwE4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2025-08-27T06:57:03Z</dcterms:modified>
</cp:coreProperties>
</file>