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mc:AlternateContent xmlns:mc="http://schemas.openxmlformats.org/markup-compatibility/2006">
    <mc:Choice Requires="x15">
      <x15ac:absPath xmlns:x15ac="http://schemas.microsoft.com/office/spreadsheetml/2010/11/ac" url="C:\Users\kikaku006\Desktop\公表用\令和2年度分\"/>
    </mc:Choice>
  </mc:AlternateContent>
  <xr:revisionPtr revIDLastSave="0" documentId="13_ncr:1_{9BF2D41A-C835-4AE1-B792-A5F137E687BC}" xr6:coauthVersionLast="36" xr6:coauthVersionMax="47" xr10:uidLastSave="{00000000-0000-0000-0000-000000000000}"/>
  <bookViews>
    <workbookView xWindow="-24120" yWindow="-2190" windowWidth="24240" windowHeight="13740" xr2:uid="{54689FF5-9F25-4480-8AA4-E780A7C738DD}"/>
  </bookViews>
  <sheets>
    <sheet name="表紙" sheetId="49" r:id="rId1"/>
    <sheet name="貸借対照表(一般)" sheetId="65" r:id="rId2"/>
    <sheet name="行政コスト計算書(一般)" sheetId="66" r:id="rId3"/>
    <sheet name="純資産変動計算書(一般)" sheetId="67" r:id="rId4"/>
    <sheet name="資金収支計算書(一般)" sheetId="68" r:id="rId5"/>
    <sheet name="注記（一般）" sheetId="19" r:id="rId6"/>
    <sheet name="有形固定資産（一般）" sheetId="1" r:id="rId7"/>
    <sheet name="投資及び出資金の明細（一般）" sheetId="2" r:id="rId8"/>
    <sheet name="基金の明細（一般）" sheetId="3" r:id="rId9"/>
    <sheet name="貸付金の明細（一般）" sheetId="4" r:id="rId10"/>
    <sheet name="長期延滞債権の明細（一般）" sheetId="5" r:id="rId11"/>
    <sheet name="未収金の明細（一般）" sheetId="6" r:id="rId12"/>
    <sheet name="地方債等（借入先別）の明細（一般）" sheetId="8" r:id="rId13"/>
    <sheet name="地方債等（利率別）の明細（一般）" sheetId="9" r:id="rId14"/>
    <sheet name="地方債等（返済期間別）の明細（一般）" sheetId="10" r:id="rId15"/>
    <sheet name="特定の契約条項が付された地方債等の概要（一般）" sheetId="77" r:id="rId16"/>
    <sheet name="引当金の明細（一般）" sheetId="11" r:id="rId17"/>
    <sheet name="補助金等の明細（一般）" sheetId="14" r:id="rId18"/>
    <sheet name="財源の明細（一般）" sheetId="12" r:id="rId19"/>
    <sheet name="財源情報の明細（一般）" sheetId="13" r:id="rId20"/>
    <sheet name="資金の明細（一般）" sheetId="7" r:id="rId21"/>
    <sheet name="貸借対照表(全体)" sheetId="69" r:id="rId22"/>
    <sheet name="行政コスト計算書(全体)" sheetId="70" r:id="rId23"/>
    <sheet name="純資産変動計算書(全体)" sheetId="71" r:id="rId24"/>
    <sheet name="資金収支計算書(全体)" sheetId="72" r:id="rId25"/>
    <sheet name="注記（全体）" sheetId="48" r:id="rId26"/>
    <sheet name="有形固定資産（全体）" sheetId="25" r:id="rId27"/>
    <sheet name="投資及び出資金の明細（全体）" sheetId="26" r:id="rId28"/>
    <sheet name="基金の明細（全体）" sheetId="27" r:id="rId29"/>
    <sheet name="貸付金の明細（全体）" sheetId="28" r:id="rId30"/>
    <sheet name="長期延滞債権の明細（全体）" sheetId="29" r:id="rId31"/>
    <sheet name="未収金の明細 （全体）" sheetId="30" r:id="rId32"/>
    <sheet name="地方債等（借入先別）の明細（全体）" sheetId="31" r:id="rId33"/>
    <sheet name="地方債等（利率別）の明細（全体）" sheetId="32" r:id="rId34"/>
    <sheet name="地方債等（返済期間別）の明細（全体）" sheetId="33" r:id="rId35"/>
    <sheet name="特定の契約条項が付された地方債等の概要 (全体)" sheetId="52" r:id="rId36"/>
    <sheet name="引当金の明細 （全体）" sheetId="34" r:id="rId37"/>
    <sheet name="補助金等の明細 （全体）" sheetId="36" r:id="rId38"/>
    <sheet name="財源の明細（全体）" sheetId="35" r:id="rId39"/>
    <sheet name="資金の明細（全体）" sheetId="37" r:id="rId40"/>
    <sheet name="貸借対照表(連結)" sheetId="73" r:id="rId41"/>
    <sheet name="行政コスト計算書(連結)" sheetId="74" r:id="rId42"/>
    <sheet name="純資産変動計算書(連結)" sheetId="75" r:id="rId43"/>
    <sheet name="資金収支計算書(連結)" sheetId="76" r:id="rId44"/>
    <sheet name="有形固定資産(連結)" sheetId="50" r:id="rId45"/>
    <sheet name="連結精算表（貸借）" sheetId="44" r:id="rId46"/>
    <sheet name="連結精算表（行政）" sheetId="45" r:id="rId47"/>
    <sheet name="連結精算表（純資）" sheetId="46" r:id="rId48"/>
    <sheet name="連結精算表（資金）" sheetId="47" r:id="rId49"/>
  </sheets>
  <definedNames>
    <definedName name="_xlnm.Print_Area" localSheetId="36">'引当金の明細 （全体）'!$A$1:$F$12</definedName>
    <definedName name="_xlnm.Print_Area" localSheetId="8">'基金の明細（一般）'!$A$1:$G$13</definedName>
    <definedName name="_xlnm.Print_Area" localSheetId="18">'財源の明細（一般）'!$A$1:$E$32</definedName>
    <definedName name="_xlnm.Print_Area" localSheetId="38">'財源の明細（全体）'!$A$1:$E$80</definedName>
    <definedName name="_xlnm.Print_Area" localSheetId="9">'貸付金の明細（一般）'!$A$1:$F$8</definedName>
    <definedName name="_xlnm.Print_Area" localSheetId="34">'地方債等（返済期間別）の明細（全体）'!$A$1:$J$6</definedName>
    <definedName name="_xlnm.Print_Area" localSheetId="33">'地方債等（利率別）の明細（全体）'!$A$1:$H$6</definedName>
    <definedName name="_xlnm.Print_Area" localSheetId="5">'注記（一般）'!$A$1:$O$147</definedName>
    <definedName name="_xlnm.Print_Area" localSheetId="25">'注記（全体）'!$A$1:$F$75</definedName>
    <definedName name="_xlnm.Print_Area" localSheetId="10">'長期延滞債権の明細（一般）'!$A$1:$C$23</definedName>
    <definedName name="_xlnm.Print_Area" localSheetId="7">'投資及び出資金の明細（一般）'!$A$1:$K$32</definedName>
    <definedName name="_xlnm.Print_Area" localSheetId="17">'補助金等の明細（一般）'!$A$1:$E$36</definedName>
    <definedName name="_xlnm.Print_Area" localSheetId="11">'未収金の明細（一般）'!$A$1:$C$20</definedName>
    <definedName name="_xlnm.Print_Area" localSheetId="6">'有形固定資産（一般）'!$A$1:$L$45</definedName>
    <definedName name="_xlnm.Print_Area" localSheetId="26">'有形固定資産（全体）'!$A$1:$M$44</definedName>
    <definedName name="_xlnm.Print_Area" localSheetId="44">'有形固定資産(連結)'!$A$1:$M$44</definedName>
    <definedName name="_xlnm.Print_Titles" localSheetId="46">'連結精算表（行政）'!$A:$A,'連結精算表（行政）'!$2:$2</definedName>
    <definedName name="_xlnm.Print_Titles" localSheetId="48">'連結精算表（資金）'!$A:$A,'連結精算表（資金）'!$2:$2</definedName>
    <definedName name="_xlnm.Print_Titles" localSheetId="47">'連結精算表（純資）'!$A:$A,'連結精算表（純資）'!$2:$2</definedName>
    <definedName name="_xlnm.Print_Titles" localSheetId="45">'連結精算表（貸借）'!$A:$A,'連結精算表（貸借）'!$2:$2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26" l="1"/>
  <c r="K26" i="50" l="1"/>
  <c r="K27" i="50"/>
  <c r="K28" i="50"/>
  <c r="K29" i="50"/>
  <c r="K30" i="50"/>
  <c r="K31" i="50"/>
  <c r="K32" i="50"/>
  <c r="K33" i="50"/>
  <c r="K34" i="50"/>
  <c r="K35" i="50"/>
  <c r="K36" i="50"/>
  <c r="K37" i="50"/>
  <c r="K38" i="50"/>
  <c r="K39" i="50"/>
  <c r="K40" i="50"/>
  <c r="K25" i="50"/>
  <c r="D9" i="36" l="1"/>
  <c r="B15" i="8" l="1"/>
  <c r="D13" i="11"/>
  <c r="E13" i="11"/>
  <c r="F13" i="11"/>
  <c r="B13" i="11"/>
  <c r="C13" i="11"/>
  <c r="A6" i="9"/>
  <c r="D43" i="36" l="1"/>
  <c r="D35" i="36"/>
  <c r="G20" i="27"/>
  <c r="D35" i="14" l="1"/>
  <c r="A6" i="10"/>
  <c r="B9" i="8"/>
  <c r="B10" i="8"/>
  <c r="B11" i="8"/>
  <c r="B12" i="8"/>
  <c r="B13" i="8"/>
  <c r="B16" i="8"/>
  <c r="B17" i="8"/>
  <c r="B18" i="8"/>
  <c r="B19" i="8"/>
  <c r="B8" i="8"/>
  <c r="C20" i="8"/>
  <c r="D20" i="8"/>
  <c r="E20" i="8"/>
  <c r="F20" i="8"/>
  <c r="G20" i="8"/>
  <c r="H20" i="8"/>
  <c r="I20" i="8"/>
  <c r="J20" i="8"/>
  <c r="K20" i="8"/>
  <c r="B20" i="8" l="1"/>
  <c r="E51" i="35" l="1"/>
  <c r="E49" i="35"/>
  <c r="E47" i="35"/>
  <c r="E45" i="35"/>
  <c r="E41" i="35"/>
  <c r="E36" i="35"/>
  <c r="E32" i="35"/>
  <c r="E52" i="35" l="1"/>
  <c r="E25" i="12"/>
  <c r="D9" i="14"/>
  <c r="D36" i="14" l="1"/>
  <c r="F7" i="27"/>
  <c r="E20" i="12" l="1"/>
  <c r="M42" i="50" l="1"/>
  <c r="D64" i="36" l="1"/>
  <c r="C9" i="30" l="1"/>
  <c r="C35" i="30"/>
  <c r="C8" i="28"/>
  <c r="D8" i="28"/>
  <c r="E8" i="28"/>
  <c r="B8" i="28"/>
  <c r="F8" i="27"/>
  <c r="F9" i="27"/>
  <c r="F10" i="27"/>
  <c r="F11" i="27"/>
  <c r="F12" i="27"/>
  <c r="F13" i="27"/>
  <c r="F15" i="27"/>
  <c r="F17" i="27"/>
  <c r="F19" i="27"/>
  <c r="C20" i="27"/>
  <c r="D20" i="27"/>
  <c r="E20" i="27"/>
  <c r="B20" i="27"/>
  <c r="J21" i="26"/>
  <c r="J22" i="26"/>
  <c r="J23" i="26"/>
  <c r="J24" i="26"/>
  <c r="J25" i="26"/>
  <c r="J26" i="26"/>
  <c r="J27" i="26"/>
  <c r="J28" i="26"/>
  <c r="J29" i="26"/>
  <c r="J20" i="26"/>
  <c r="J30" i="26" s="1"/>
  <c r="G21" i="26"/>
  <c r="G22" i="26"/>
  <c r="G23" i="26"/>
  <c r="G24" i="26"/>
  <c r="G25" i="26"/>
  <c r="G26" i="26"/>
  <c r="G27" i="26"/>
  <c r="G28" i="26"/>
  <c r="G29" i="26"/>
  <c r="G20" i="26"/>
  <c r="C30" i="26"/>
  <c r="D30" i="26"/>
  <c r="F30" i="26"/>
  <c r="I30" i="26"/>
  <c r="K30" i="26"/>
  <c r="B30" i="26"/>
  <c r="E21" i="26"/>
  <c r="E22" i="26"/>
  <c r="E23" i="26"/>
  <c r="E24" i="26"/>
  <c r="E25" i="26"/>
  <c r="E26" i="26"/>
  <c r="E27" i="26"/>
  <c r="E28" i="26"/>
  <c r="E29" i="26"/>
  <c r="G14" i="26"/>
  <c r="G15" i="26"/>
  <c r="G13" i="26"/>
  <c r="J16" i="26"/>
  <c r="I16" i="26"/>
  <c r="C16" i="26"/>
  <c r="D16" i="26"/>
  <c r="F16" i="26"/>
  <c r="B16" i="26"/>
  <c r="B9" i="26"/>
  <c r="F7" i="3"/>
  <c r="F8" i="3"/>
  <c r="F9" i="3"/>
  <c r="F10" i="3"/>
  <c r="F11" i="3"/>
  <c r="F12" i="3"/>
  <c r="F6" i="3"/>
  <c r="C13" i="3"/>
  <c r="D13" i="3"/>
  <c r="E13" i="3"/>
  <c r="G15" i="2"/>
  <c r="G14" i="2"/>
  <c r="H20" i="26" l="1"/>
  <c r="H26" i="26"/>
  <c r="H22" i="26"/>
  <c r="H29" i="26"/>
  <c r="H25" i="26"/>
  <c r="H21" i="26"/>
  <c r="H28" i="26"/>
  <c r="H24" i="26"/>
  <c r="H27" i="26"/>
  <c r="H23" i="26"/>
  <c r="H30" i="26" s="1"/>
  <c r="E30" i="26"/>
  <c r="E16" i="26"/>
  <c r="F13" i="3"/>
  <c r="F20" i="27"/>
  <c r="E74" i="35"/>
  <c r="E73" i="35"/>
  <c r="E69" i="35"/>
  <c r="E66" i="35"/>
  <c r="E63" i="35"/>
  <c r="E76" i="35"/>
  <c r="E55" i="35"/>
  <c r="E26" i="35"/>
  <c r="E23" i="35"/>
  <c r="E20" i="35"/>
  <c r="H16" i="26" l="1"/>
  <c r="E70" i="35"/>
  <c r="E71" i="35" s="1"/>
  <c r="E77" i="35"/>
  <c r="E27" i="35"/>
  <c r="E75" i="35"/>
  <c r="E58" i="35"/>
  <c r="E59" i="35" l="1"/>
  <c r="E78" i="35"/>
  <c r="E28" i="35"/>
  <c r="E79" i="35"/>
  <c r="E60" i="35" l="1"/>
  <c r="D61" i="36" l="1"/>
  <c r="D58" i="36"/>
  <c r="D56" i="36"/>
  <c r="D54" i="36"/>
  <c r="D52" i="36"/>
  <c r="D47" i="36"/>
  <c r="D65" i="36" l="1"/>
  <c r="E12" i="34"/>
  <c r="D12" i="34"/>
  <c r="C12" i="34"/>
  <c r="B12" i="34"/>
  <c r="F11" i="34"/>
  <c r="F10" i="34"/>
  <c r="F9" i="34"/>
  <c r="F8" i="34"/>
  <c r="F7" i="34"/>
  <c r="F12" i="34" l="1"/>
  <c r="B35" i="30"/>
  <c r="C36" i="30"/>
  <c r="B9" i="30"/>
  <c r="B36" i="30" l="1"/>
  <c r="C33" i="29"/>
  <c r="B33" i="29"/>
  <c r="C9" i="29"/>
  <c r="B9" i="29"/>
  <c r="C34" i="29" l="1"/>
  <c r="B34" i="29"/>
  <c r="L42" i="25"/>
  <c r="E30" i="12"/>
  <c r="E31" i="12" l="1"/>
  <c r="E32" i="12"/>
  <c r="G31" i="2" l="1"/>
  <c r="G30" i="2"/>
  <c r="G29" i="2"/>
  <c r="G28" i="2"/>
  <c r="G27" i="2"/>
  <c r="G26" i="2"/>
  <c r="G25" i="2"/>
  <c r="G24" i="2"/>
  <c r="G23" i="2"/>
  <c r="G22" i="2"/>
  <c r="G13" i="2"/>
  <c r="B9" i="2"/>
  <c r="B8" i="7" l="1"/>
  <c r="M42" i="25" l="1"/>
  <c r="L42" i="1" l="1"/>
  <c r="M42" i="1"/>
</calcChain>
</file>

<file path=xl/sharedStrings.xml><?xml version="1.0" encoding="utf-8"?>
<sst xmlns="http://schemas.openxmlformats.org/spreadsheetml/2006/main" count="5503" uniqueCount="827">
  <si>
    <t>区分</t>
    <rPh sb="0" eb="2">
      <t>クブン</t>
    </rPh>
    <phoneticPr fontId="3"/>
  </si>
  <si>
    <t xml:space="preserve">
前年度末残高
（A）</t>
    <rPh sb="1" eb="4">
      <t>ゼンネンド</t>
    </rPh>
    <rPh sb="4" eb="5">
      <t>マツ</t>
    </rPh>
    <rPh sb="5" eb="7">
      <t>ザンダカ</t>
    </rPh>
    <phoneticPr fontId="2"/>
  </si>
  <si>
    <t xml:space="preserve">
本年度増加額
（B）</t>
    <rPh sb="1" eb="4">
      <t>ホンネンド</t>
    </rPh>
    <rPh sb="4" eb="7">
      <t>ゾウカガク</t>
    </rPh>
    <phoneticPr fontId="2"/>
  </si>
  <si>
    <t xml:space="preserve">
本年度減少額
（C）</t>
    <rPh sb="1" eb="4">
      <t>ホンネンド</t>
    </rPh>
    <rPh sb="4" eb="7">
      <t>ゲンショウガク</t>
    </rPh>
    <phoneticPr fontId="2"/>
  </si>
  <si>
    <t>本年度末残高
（A)＋（B)-（C)
（D）</t>
    <rPh sb="0" eb="3">
      <t>ホンネンド</t>
    </rPh>
    <rPh sb="3" eb="4">
      <t>マツ</t>
    </rPh>
    <rPh sb="4" eb="6">
      <t>ザンダカ</t>
    </rPh>
    <phoneticPr fontId="2"/>
  </si>
  <si>
    <t>本年度末
減価償却累計額
（E)</t>
    <rPh sb="0" eb="1">
      <t>ホン</t>
    </rPh>
    <rPh sb="1" eb="4">
      <t>ネンドマツ</t>
    </rPh>
    <rPh sb="5" eb="7">
      <t>ゲンカ</t>
    </rPh>
    <rPh sb="7" eb="9">
      <t>ショウキャク</t>
    </rPh>
    <rPh sb="9" eb="12">
      <t>ルイケイガク</t>
    </rPh>
    <phoneticPr fontId="2"/>
  </si>
  <si>
    <t xml:space="preserve">
本年度償却額
（F)</t>
    <rPh sb="1" eb="4">
      <t>ホンネンド</t>
    </rPh>
    <rPh sb="4" eb="7">
      <t>ショウキャクガク</t>
    </rPh>
    <phoneticPr fontId="2"/>
  </si>
  <si>
    <t>差引本年度末残高
（D)－（E)
（G)</t>
    <rPh sb="0" eb="2">
      <t>サシヒキ</t>
    </rPh>
    <rPh sb="2" eb="5">
      <t>ホンネンド</t>
    </rPh>
    <rPh sb="5" eb="6">
      <t>マツ</t>
    </rPh>
    <rPh sb="6" eb="8">
      <t>ザンダカ</t>
    </rPh>
    <phoneticPr fontId="3"/>
  </si>
  <si>
    <t xml:space="preserve"> 事業用資産</t>
    <rPh sb="1" eb="4">
      <t>ジギョウヨウ</t>
    </rPh>
    <rPh sb="4" eb="6">
      <t>シサン</t>
    </rPh>
    <phoneticPr fontId="3"/>
  </si>
  <si>
    <t>　  土地</t>
    <rPh sb="3" eb="5">
      <t>トチ</t>
    </rPh>
    <phoneticPr fontId="2"/>
  </si>
  <si>
    <t>　　立木竹</t>
    <rPh sb="2" eb="4">
      <t>タチキ</t>
    </rPh>
    <rPh sb="4" eb="5">
      <t>タケ</t>
    </rPh>
    <phoneticPr fontId="3"/>
  </si>
  <si>
    <t>　　建物</t>
    <rPh sb="2" eb="4">
      <t>タテモノ</t>
    </rPh>
    <phoneticPr fontId="2"/>
  </si>
  <si>
    <t>　　工作物</t>
    <rPh sb="2" eb="5">
      <t>コウサクブツ</t>
    </rPh>
    <phoneticPr fontId="2"/>
  </si>
  <si>
    <t>　　船舶</t>
    <rPh sb="2" eb="4">
      <t>センパク</t>
    </rPh>
    <phoneticPr fontId="3"/>
  </si>
  <si>
    <t>　　浮標等</t>
    <rPh sb="2" eb="4">
      <t>フヒョウ</t>
    </rPh>
    <rPh sb="4" eb="5">
      <t>ナド</t>
    </rPh>
    <phoneticPr fontId="3"/>
  </si>
  <si>
    <t>　　航空機</t>
    <rPh sb="2" eb="5">
      <t>コウクウキ</t>
    </rPh>
    <phoneticPr fontId="3"/>
  </si>
  <si>
    <t>　　その他</t>
    <rPh sb="4" eb="5">
      <t>タ</t>
    </rPh>
    <phoneticPr fontId="2"/>
  </si>
  <si>
    <t>　　建設仮勘定</t>
    <rPh sb="2" eb="4">
      <t>ケンセツ</t>
    </rPh>
    <rPh sb="4" eb="7">
      <t>カリカンジョウ</t>
    </rPh>
    <phoneticPr fontId="3"/>
  </si>
  <si>
    <t xml:space="preserve"> インフラ資産</t>
    <rPh sb="5" eb="7">
      <t>シサン</t>
    </rPh>
    <phoneticPr fontId="3"/>
  </si>
  <si>
    <t>　　土地</t>
    <rPh sb="2" eb="4">
      <t>トチ</t>
    </rPh>
    <phoneticPr fontId="2"/>
  </si>
  <si>
    <t>　　建物</t>
    <rPh sb="2" eb="4">
      <t>タテモノ</t>
    </rPh>
    <phoneticPr fontId="3"/>
  </si>
  <si>
    <t xml:space="preserve"> 物品</t>
    <rPh sb="1" eb="3">
      <t>ブッピン</t>
    </rPh>
    <phoneticPr fontId="2"/>
  </si>
  <si>
    <t>合計</t>
    <rPh sb="0" eb="2">
      <t>ゴウケイ</t>
    </rPh>
    <phoneticPr fontId="2"/>
  </si>
  <si>
    <t>生活インフラ・
国土保全</t>
    <rPh sb="0" eb="2">
      <t>セイカツ</t>
    </rPh>
    <rPh sb="8" eb="10">
      <t>コクド</t>
    </rPh>
    <rPh sb="10" eb="12">
      <t>ホゼン</t>
    </rPh>
    <phoneticPr fontId="2"/>
  </si>
  <si>
    <t>教育</t>
    <rPh sb="0" eb="2">
      <t>キョウイク</t>
    </rPh>
    <phoneticPr fontId="3"/>
  </si>
  <si>
    <t>福祉</t>
    <rPh sb="0" eb="2">
      <t>フクシ</t>
    </rPh>
    <phoneticPr fontId="3"/>
  </si>
  <si>
    <t>環境衛生</t>
    <rPh sb="0" eb="2">
      <t>カンキョウ</t>
    </rPh>
    <rPh sb="2" eb="4">
      <t>エイセイ</t>
    </rPh>
    <phoneticPr fontId="3"/>
  </si>
  <si>
    <t>産業振興</t>
    <rPh sb="0" eb="2">
      <t>サンギョウ</t>
    </rPh>
    <rPh sb="2" eb="4">
      <t>シンコウ</t>
    </rPh>
    <phoneticPr fontId="3"/>
  </si>
  <si>
    <t>消防</t>
    <rPh sb="0" eb="2">
      <t>ショウボウ</t>
    </rPh>
    <phoneticPr fontId="3"/>
  </si>
  <si>
    <t>総務</t>
    <rPh sb="0" eb="2">
      <t>ソウム</t>
    </rPh>
    <phoneticPr fontId="3"/>
  </si>
  <si>
    <t>合計</t>
    <rPh sb="0" eb="2">
      <t>ゴウケイ</t>
    </rPh>
    <phoneticPr fontId="3"/>
  </si>
  <si>
    <t>市場価格のあるもの</t>
  </si>
  <si>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</si>
  <si>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</si>
  <si>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</si>
  <si>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</si>
  <si>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</si>
  <si>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</si>
  <si>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</si>
  <si>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</si>
  <si>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（株）みずほフィナンシャルグループ</t>
    <rPh sb="0" eb="3">
      <t>カブ</t>
    </rPh>
    <phoneticPr fontId="14"/>
  </si>
  <si>
    <t>東北電力（株）</t>
    <rPh sb="0" eb="2">
      <t>トウホク</t>
    </rPh>
    <rPh sb="2" eb="4">
      <t>デンリョク</t>
    </rPh>
    <rPh sb="4" eb="7">
      <t>カブ</t>
    </rPh>
    <phoneticPr fontId="14"/>
  </si>
  <si>
    <t>合計</t>
  </si>
  <si>
    <t>市場価格のないもののうち連結対象団体に対するもの</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</si>
  <si>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</si>
  <si>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</si>
  <si>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</si>
  <si>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</si>
  <si>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</si>
  <si>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</si>
  <si>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</si>
  <si>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</si>
  <si>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</si>
  <si>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</si>
  <si>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</si>
  <si>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</si>
  <si>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</si>
  <si>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種類</t>
  </si>
  <si>
    <t>現金預金</t>
  </si>
  <si>
    <t>有価証券</t>
  </si>
  <si>
    <t>土地</t>
  </si>
  <si>
    <t>その他</t>
  </si>
  <si>
    <t>合計_x000D_
(貸借対照表計上額)</t>
  </si>
  <si>
    <t>【一般会計】</t>
    <rPh sb="1" eb="3">
      <t>イッパン</t>
    </rPh>
    <rPh sb="3" eb="5">
      <t>カイケイ</t>
    </rPh>
    <phoneticPr fontId="14"/>
  </si>
  <si>
    <t>相手先名または種別</t>
  </si>
  <si>
    <t>長期貸付金</t>
  </si>
  <si>
    <t>短期貸付金</t>
  </si>
  <si>
    <t>(参考)_x000D_
貸付金計</t>
  </si>
  <si>
    <t>貸借対照表計上額</t>
  </si>
  <si>
    <t>徴収不能引当金_x000D_
計上額</t>
  </si>
  <si>
    <t>徴収不能引当金計上額</t>
  </si>
  <si>
    <t>【貸付金】</t>
  </si>
  <si>
    <t>小計</t>
  </si>
  <si>
    <t>本年度末残高</t>
  </si>
  <si>
    <t>現金預金（一般会計）</t>
    <rPh sb="0" eb="2">
      <t>ゲンキン</t>
    </rPh>
    <rPh sb="2" eb="4">
      <t>ヨキン</t>
    </rPh>
    <rPh sb="5" eb="7">
      <t>イッパン</t>
    </rPh>
    <rPh sb="7" eb="9">
      <t>カイケイ</t>
    </rPh>
    <phoneticPr fontId="14"/>
  </si>
  <si>
    <t>地方債等残高</t>
  </si>
  <si>
    <t>政府資金</t>
  </si>
  <si>
    <t>旧郵政公社資金</t>
    <rPh sb="0" eb="1">
      <t>キュウ</t>
    </rPh>
    <rPh sb="1" eb="3">
      <t>ユウセイ</t>
    </rPh>
    <rPh sb="3" eb="5">
      <t>コウシャ</t>
    </rPh>
    <rPh sb="5" eb="7">
      <t>シキン</t>
    </rPh>
    <phoneticPr fontId="14"/>
  </si>
  <si>
    <t>地方公共団体　　　　　金融機構</t>
    <rPh sb="0" eb="2">
      <t>チホウ</t>
    </rPh>
    <rPh sb="2" eb="4">
      <t>コウキョウ</t>
    </rPh>
    <rPh sb="4" eb="6">
      <t>ダンタイ</t>
    </rPh>
    <rPh sb="11" eb="13">
      <t>キンユウ</t>
    </rPh>
    <rPh sb="13" eb="15">
      <t>キコウ</t>
    </rPh>
    <phoneticPr fontId="14"/>
  </si>
  <si>
    <t>市中銀行</t>
    <rPh sb="0" eb="2">
      <t>シチュウ</t>
    </rPh>
    <rPh sb="2" eb="4">
      <t>ギンコウ</t>
    </rPh>
    <phoneticPr fontId="14"/>
  </si>
  <si>
    <t>共済等</t>
    <rPh sb="0" eb="2">
      <t>キョウサイ</t>
    </rPh>
    <rPh sb="2" eb="3">
      <t>トウ</t>
    </rPh>
    <phoneticPr fontId="14"/>
  </si>
  <si>
    <t>市場公募債</t>
  </si>
  <si>
    <t>うち1年内償還予定</t>
  </si>
  <si>
    <t>うち共同発行債</t>
  </si>
  <si>
    <t>うち住民公募債</t>
  </si>
  <si>
    <t>【通常分】</t>
  </si>
  <si>
    <t>　総務債</t>
    <rPh sb="1" eb="3">
      <t>ソウム</t>
    </rPh>
    <rPh sb="3" eb="4">
      <t>サイ</t>
    </rPh>
    <phoneticPr fontId="14"/>
  </si>
  <si>
    <t>　衛生債</t>
    <rPh sb="1" eb="3">
      <t>エイセイ</t>
    </rPh>
    <rPh sb="3" eb="4">
      <t>サイ</t>
    </rPh>
    <phoneticPr fontId="14"/>
  </si>
  <si>
    <t>　農林水産債</t>
    <rPh sb="1" eb="3">
      <t>ノウリン</t>
    </rPh>
    <rPh sb="3" eb="5">
      <t>スイサン</t>
    </rPh>
    <rPh sb="5" eb="6">
      <t>サイ</t>
    </rPh>
    <phoneticPr fontId="14"/>
  </si>
  <si>
    <t>　土木債</t>
    <rPh sb="1" eb="3">
      <t>ドボク</t>
    </rPh>
    <rPh sb="3" eb="4">
      <t>サイ</t>
    </rPh>
    <phoneticPr fontId="14"/>
  </si>
  <si>
    <t>　公営住宅債</t>
    <rPh sb="1" eb="3">
      <t>コウエイ</t>
    </rPh>
    <rPh sb="3" eb="5">
      <t>ジュウタク</t>
    </rPh>
    <rPh sb="5" eb="6">
      <t>サイ</t>
    </rPh>
    <phoneticPr fontId="14"/>
  </si>
  <si>
    <t>　消防債</t>
    <rPh sb="1" eb="3">
      <t>ショウボウ</t>
    </rPh>
    <rPh sb="3" eb="4">
      <t>サイ</t>
    </rPh>
    <phoneticPr fontId="14"/>
  </si>
  <si>
    <t>　教育債</t>
    <rPh sb="1" eb="3">
      <t>キョウイク</t>
    </rPh>
    <rPh sb="3" eb="4">
      <t>サイ</t>
    </rPh>
    <phoneticPr fontId="14"/>
  </si>
  <si>
    <t>【特別分】</t>
  </si>
  <si>
    <t>　臨時財政対策債</t>
  </si>
  <si>
    <t>　減税補てん債</t>
  </si>
  <si>
    <t>　臨時税収補てん債</t>
    <rPh sb="1" eb="3">
      <t>リンジ</t>
    </rPh>
    <rPh sb="3" eb="5">
      <t>ゼイシュウ</t>
    </rPh>
    <rPh sb="5" eb="6">
      <t>ホ</t>
    </rPh>
    <rPh sb="8" eb="9">
      <t>サイ</t>
    </rPh>
    <phoneticPr fontId="14"/>
  </si>
  <si>
    <t>　その他</t>
  </si>
  <si>
    <t>　小計</t>
    <rPh sb="1" eb="3">
      <t>ショウケイ</t>
    </rPh>
    <phoneticPr fontId="14"/>
  </si>
  <si>
    <t>1.5%以下</t>
  </si>
  <si>
    <t>1.5%超_x000D_
2.0%以下</t>
  </si>
  <si>
    <t>2.0%超_x000D_
2.5%以下</t>
  </si>
  <si>
    <t>2.5%超_x000D_
3.0%以下</t>
  </si>
  <si>
    <t>3.0%超_x000D_
3.5%以下</t>
  </si>
  <si>
    <t>3.5%超_x000D_
4.0%以下</t>
  </si>
  <si>
    <t>4.0%超</t>
  </si>
  <si>
    <t>1年以内</t>
  </si>
  <si>
    <t>1年超_x000D_
2年以内</t>
  </si>
  <si>
    <t>2年超_x000D_
3年以内</t>
  </si>
  <si>
    <t>3年超_x000D_
4年以内</t>
  </si>
  <si>
    <t>4年超_x000D_
5年以内</t>
  </si>
  <si>
    <t>5年超_x000D_
10年以内</t>
  </si>
  <si>
    <t>10年超_x000D_
15年以内</t>
  </si>
  <si>
    <t>15年超_x000D_
20年以内</t>
  </si>
  <si>
    <t>20年超</t>
  </si>
  <si>
    <t>区分</t>
  </si>
  <si>
    <t>前年度末残高</t>
  </si>
  <si>
    <t>本年度増加額</t>
  </si>
  <si>
    <t>本年度減少額</t>
  </si>
  <si>
    <t>目的使用</t>
  </si>
  <si>
    <t>会計</t>
  </si>
  <si>
    <t>財源の内容</t>
  </si>
  <si>
    <t>金額</t>
  </si>
  <si>
    <t>一般会計</t>
  </si>
  <si>
    <t>税収等</t>
  </si>
  <si>
    <t>地方譲与税</t>
    <rPh sb="0" eb="2">
      <t>チホウ</t>
    </rPh>
    <rPh sb="2" eb="4">
      <t>ジョウヨ</t>
    </rPh>
    <rPh sb="4" eb="5">
      <t>ゼイ</t>
    </rPh>
    <phoneticPr fontId="14"/>
  </si>
  <si>
    <t>地方消費税交付金</t>
    <rPh sb="0" eb="2">
      <t>チホウ</t>
    </rPh>
    <rPh sb="2" eb="5">
      <t>ショウヒゼイ</t>
    </rPh>
    <rPh sb="5" eb="8">
      <t>コウフキン</t>
    </rPh>
    <phoneticPr fontId="14"/>
  </si>
  <si>
    <t>地方交付税</t>
    <rPh sb="0" eb="2">
      <t>チホウ</t>
    </rPh>
    <rPh sb="2" eb="5">
      <t>コウフゼイ</t>
    </rPh>
    <phoneticPr fontId="14"/>
  </si>
  <si>
    <t>その他</t>
    <rPh sb="2" eb="3">
      <t>タ</t>
    </rPh>
    <phoneticPr fontId="14"/>
  </si>
  <si>
    <t>国県等補助金</t>
  </si>
  <si>
    <t>資本的_x000D_
補助金</t>
  </si>
  <si>
    <t>国庫支出金</t>
    <rPh sb="0" eb="2">
      <t>コッコ</t>
    </rPh>
    <rPh sb="2" eb="5">
      <t>シシュツキン</t>
    </rPh>
    <phoneticPr fontId="14"/>
  </si>
  <si>
    <t>計</t>
  </si>
  <si>
    <t>経常的_x000D_
補助金</t>
  </si>
  <si>
    <t>特別会計</t>
    <rPh sb="0" eb="2">
      <t>トクベツ</t>
    </rPh>
    <phoneticPr fontId="14"/>
  </si>
  <si>
    <t>税収等</t>
    <phoneticPr fontId="14"/>
  </si>
  <si>
    <t>内訳</t>
  </si>
  <si>
    <t>地方債等</t>
  </si>
  <si>
    <t>純行政コスト</t>
  </si>
  <si>
    <t>-</t>
  </si>
  <si>
    <t>有形固定資産等の増加</t>
  </si>
  <si>
    <t>貸付金・基金等の増加</t>
  </si>
  <si>
    <t>名称</t>
  </si>
  <si>
    <t>相手先</t>
  </si>
  <si>
    <t>支出目的</t>
  </si>
  <si>
    <t>他団体への公共施設等整備補助金等_x000D_
(所有外資産分)</t>
  </si>
  <si>
    <t>その他の補助金等</t>
  </si>
  <si>
    <t>科目名</t>
  </si>
  <si>
    <t>【資産の部】</t>
  </si>
  <si>
    <t>【負債の部】</t>
  </si>
  <si>
    <t xml:space="preserve">  固定資産</t>
  </si>
  <si>
    <t xml:space="preserve">  固定負債</t>
  </si>
  <si>
    <t xml:space="preserve">    有形固定資産</t>
  </si>
  <si>
    <t xml:space="preserve">    地方債</t>
  </si>
  <si>
    <t xml:space="preserve">      事業用資産</t>
  </si>
  <si>
    <t xml:space="preserve">    長期未払金</t>
  </si>
  <si>
    <t xml:space="preserve">        土地</t>
  </si>
  <si>
    <t xml:space="preserve">    退職手当引当金</t>
  </si>
  <si>
    <t xml:space="preserve">        立木竹</t>
  </si>
  <si>
    <t xml:space="preserve">    損失補償等引当金</t>
  </si>
  <si>
    <t xml:space="preserve">        建物</t>
  </si>
  <si>
    <t xml:space="preserve">    その他</t>
  </si>
  <si>
    <t xml:space="preserve">        建物減価償却累計額</t>
  </si>
  <si>
    <t xml:space="preserve">  流動負債</t>
  </si>
  <si>
    <t xml:space="preserve">        工作物</t>
  </si>
  <si>
    <t xml:space="preserve">    １年内償還予定地方債</t>
  </si>
  <si>
    <t xml:space="preserve">        工作物減価償却累計額</t>
  </si>
  <si>
    <t xml:space="preserve">    未払金</t>
  </si>
  <si>
    <t xml:space="preserve">        船舶</t>
  </si>
  <si>
    <t xml:space="preserve">    未払費用</t>
  </si>
  <si>
    <t xml:space="preserve">        船舶減価償却累計額</t>
  </si>
  <si>
    <t xml:space="preserve">    前受金</t>
  </si>
  <si>
    <t xml:space="preserve">        浮標等</t>
  </si>
  <si>
    <t xml:space="preserve">    前受収益</t>
  </si>
  <si>
    <t xml:space="preserve">        浮標等減価償却累計額</t>
  </si>
  <si>
    <t xml:space="preserve">    賞与等引当金</t>
  </si>
  <si>
    <t xml:space="preserve">        航空機</t>
  </si>
  <si>
    <t xml:space="preserve">    預り金</t>
  </si>
  <si>
    <t xml:space="preserve">        航空機減価償却累計額</t>
  </si>
  <si>
    <t xml:space="preserve">        その他</t>
  </si>
  <si>
    <t>負債合計</t>
  </si>
  <si>
    <t xml:space="preserve">        その他減価償却累計額</t>
  </si>
  <si>
    <t>【純資産の部】</t>
  </si>
  <si>
    <t xml:space="preserve">        建設仮勘定</t>
  </si>
  <si>
    <t xml:space="preserve">  固定資産等形成分</t>
  </si>
  <si>
    <t xml:space="preserve">      インフラ資産</t>
  </si>
  <si>
    <t xml:space="preserve">  余剰分（不足分）</t>
  </si>
  <si>
    <t xml:space="preserve">      物品</t>
  </si>
  <si>
    <t xml:space="preserve">      物品減価償却累計額</t>
  </si>
  <si>
    <t xml:space="preserve">    無形固定資産</t>
  </si>
  <si>
    <t xml:space="preserve">      ソフトウェア</t>
  </si>
  <si>
    <t xml:space="preserve">      その他</t>
  </si>
  <si>
    <t xml:space="preserve">    投資その他の資産</t>
  </si>
  <si>
    <t xml:space="preserve">      投資及び出資金</t>
  </si>
  <si>
    <t xml:space="preserve">        有価証券</t>
  </si>
  <si>
    <t xml:space="preserve">        出資金</t>
  </si>
  <si>
    <t xml:space="preserve">      投資損失引当金</t>
  </si>
  <si>
    <t xml:space="preserve">      長期延滞債権</t>
  </si>
  <si>
    <t xml:space="preserve">      長期貸付金</t>
  </si>
  <si>
    <t xml:space="preserve">      基金</t>
  </si>
  <si>
    <t xml:space="preserve">        減債基金</t>
  </si>
  <si>
    <t xml:space="preserve">      徴収不能引当金</t>
  </si>
  <si>
    <t xml:space="preserve">  流動資産</t>
  </si>
  <si>
    <t xml:space="preserve">    現金預金</t>
  </si>
  <si>
    <t xml:space="preserve">    未収金</t>
  </si>
  <si>
    <t xml:space="preserve">    短期貸付金</t>
  </si>
  <si>
    <t xml:space="preserve">    基金</t>
  </si>
  <si>
    <t xml:space="preserve">      財政調整基金</t>
  </si>
  <si>
    <t xml:space="preserve">      減債基金</t>
  </si>
  <si>
    <t xml:space="preserve">    棚卸資産</t>
  </si>
  <si>
    <t xml:space="preserve">    徴収不能引当金</t>
  </si>
  <si>
    <t>純資産合計</t>
  </si>
  <si>
    <t>資産合計</t>
  </si>
  <si>
    <t>負債及び純資産合計</t>
  </si>
  <si>
    <t xml:space="preserve">  経常費用</t>
  </si>
  <si>
    <t xml:space="preserve">    業務費用</t>
  </si>
  <si>
    <t xml:space="preserve">      人件費</t>
  </si>
  <si>
    <t xml:space="preserve">        職員給与費</t>
  </si>
  <si>
    <t xml:space="preserve">        賞与等引当金繰入額</t>
  </si>
  <si>
    <t xml:space="preserve">        退職手当引当金繰入額</t>
  </si>
  <si>
    <t xml:space="preserve">      物件費等</t>
  </si>
  <si>
    <t xml:space="preserve">        物件費</t>
  </si>
  <si>
    <t xml:space="preserve">        維持補修費</t>
  </si>
  <si>
    <t xml:space="preserve">        減価償却費</t>
  </si>
  <si>
    <t xml:space="preserve">      その他の業務費用</t>
  </si>
  <si>
    <t xml:space="preserve">        支払利息</t>
  </si>
  <si>
    <t xml:space="preserve">        徴収不能引当金繰入額</t>
  </si>
  <si>
    <t xml:space="preserve">    移転費用</t>
  </si>
  <si>
    <t xml:space="preserve">      補助金等</t>
  </si>
  <si>
    <t xml:space="preserve">      社会保障給付</t>
  </si>
  <si>
    <t xml:space="preserve">      他会計への繰出金</t>
  </si>
  <si>
    <t xml:space="preserve">  経常収益</t>
  </si>
  <si>
    <t xml:space="preserve">    使用料及び手数料</t>
  </si>
  <si>
    <t>純経常行政コスト</t>
  </si>
  <si>
    <t xml:space="preserve">  臨時損失</t>
  </si>
  <si>
    <t xml:space="preserve">    災害復旧事業費</t>
  </si>
  <si>
    <t xml:space="preserve">    資産除売却損</t>
  </si>
  <si>
    <t xml:space="preserve">    投資損失引当金繰入額</t>
  </si>
  <si>
    <t xml:space="preserve">    損失補償等引当金繰入額</t>
  </si>
  <si>
    <t xml:space="preserve">  臨時利益</t>
  </si>
  <si>
    <t xml:space="preserve">    資産売却益</t>
  </si>
  <si>
    <t>固定資産等形成分</t>
  </si>
  <si>
    <t>余剰分(不足分)</t>
  </si>
  <si>
    <t>前年度末純資産残高</t>
  </si>
  <si>
    <t xml:space="preserve">  純行政コスト（△）</t>
  </si>
  <si>
    <t xml:space="preserve">  財源</t>
  </si>
  <si>
    <t xml:space="preserve">    税収等</t>
  </si>
  <si>
    <t xml:space="preserve">    国県等補助金</t>
  </si>
  <si>
    <t xml:space="preserve">  本年度差額</t>
  </si>
  <si>
    <t xml:space="preserve">  固定資産等の変動（内部変動）</t>
  </si>
  <si>
    <t xml:space="preserve">    有形固定資産等の増加</t>
  </si>
  <si>
    <t xml:space="preserve">    有形固定資産等の減少</t>
  </si>
  <si>
    <t xml:space="preserve">    貸付金・基金等の増加</t>
  </si>
  <si>
    <t xml:space="preserve">    貸付金・基金等の減少</t>
  </si>
  <si>
    <t xml:space="preserve">  資産評価差額</t>
  </si>
  <si>
    <t xml:space="preserve">  無償所管換等</t>
  </si>
  <si>
    <t xml:space="preserve">  その他</t>
  </si>
  <si>
    <t xml:space="preserve">  本年度純資産変動額</t>
  </si>
  <si>
    <t>本年度末純資産残高</t>
  </si>
  <si>
    <t>【業務活動収支】</t>
  </si>
  <si>
    <t xml:space="preserve">  業務支出</t>
  </si>
  <si>
    <t xml:space="preserve">    業務費用支出</t>
  </si>
  <si>
    <t xml:space="preserve">      人件費支出</t>
  </si>
  <si>
    <t xml:space="preserve">      物件費等支出</t>
  </si>
  <si>
    <t xml:space="preserve">      支払利息支出</t>
  </si>
  <si>
    <t xml:space="preserve">      その他の支出</t>
  </si>
  <si>
    <t xml:space="preserve">    移転費用支出</t>
  </si>
  <si>
    <t xml:space="preserve">      補助金等支出</t>
  </si>
  <si>
    <t xml:space="preserve">      社会保障給付支出</t>
  </si>
  <si>
    <t xml:space="preserve">      他会計への繰出支出</t>
  </si>
  <si>
    <t xml:space="preserve">  業務収入</t>
  </si>
  <si>
    <t xml:space="preserve">    税収等収入</t>
  </si>
  <si>
    <t xml:space="preserve">    国県等補助金収入</t>
  </si>
  <si>
    <t xml:space="preserve">    使用料及び手数料収入</t>
  </si>
  <si>
    <t xml:space="preserve">    その他の収入</t>
  </si>
  <si>
    <t xml:space="preserve">  臨時支出</t>
  </si>
  <si>
    <t xml:space="preserve">    災害復旧事業費支出</t>
  </si>
  <si>
    <t xml:space="preserve">    その他の支出</t>
  </si>
  <si>
    <t xml:space="preserve">  臨時収入</t>
  </si>
  <si>
    <t>業務活動収支</t>
  </si>
  <si>
    <t>【投資活動収支】</t>
  </si>
  <si>
    <t xml:space="preserve">  投資活動支出</t>
  </si>
  <si>
    <t xml:space="preserve">    公共施設等整備費支出</t>
  </si>
  <si>
    <t xml:space="preserve">    基金積立金支出</t>
  </si>
  <si>
    <t xml:space="preserve">    投資及び出資金支出</t>
  </si>
  <si>
    <t xml:space="preserve">    貸付金支出</t>
  </si>
  <si>
    <t xml:space="preserve">  投資活動収入</t>
  </si>
  <si>
    <t xml:space="preserve">    基金取崩収入</t>
  </si>
  <si>
    <t xml:space="preserve">    貸付金元金回収収入</t>
  </si>
  <si>
    <t xml:space="preserve">    資産売却収入</t>
  </si>
  <si>
    <t>投資活動収支</t>
  </si>
  <si>
    <t>【財務活動収支】</t>
  </si>
  <si>
    <t xml:space="preserve">  財務活動支出</t>
  </si>
  <si>
    <t xml:space="preserve">    地方債償還支出</t>
  </si>
  <si>
    <t xml:space="preserve">  財務活動収入</t>
  </si>
  <si>
    <t xml:space="preserve">    地方債発行収入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</si>
  <si>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</si>
  <si>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</si>
  <si>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</si>
  <si>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</si>
  <si>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</si>
  <si>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</si>
  <si>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</si>
  <si>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</si>
  <si>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 xml:space="preserve"> </t>
  </si>
  <si>
    <t>一般会計等財務書類における注記</t>
    <rPh sb="0" eb="2">
      <t>イッパン</t>
    </rPh>
    <rPh sb="2" eb="4">
      <t>カイケイ</t>
    </rPh>
    <rPh sb="4" eb="5">
      <t>トウ</t>
    </rPh>
    <rPh sb="5" eb="7">
      <t>ザイム</t>
    </rPh>
    <rPh sb="7" eb="9">
      <t>ショルイ</t>
    </rPh>
    <rPh sb="13" eb="15">
      <t>チュウキ</t>
    </rPh>
    <phoneticPr fontId="2"/>
  </si>
  <si>
    <t>有形固定資産の明細</t>
    <rPh sb="0" eb="2">
      <t>ユウケイ</t>
    </rPh>
    <rPh sb="2" eb="4">
      <t>コテイ</t>
    </rPh>
    <rPh sb="4" eb="6">
      <t>シサン</t>
    </rPh>
    <rPh sb="7" eb="9">
      <t>メイサイ</t>
    </rPh>
    <phoneticPr fontId="3"/>
  </si>
  <si>
    <t>有形固定資産の行政目的別明細</t>
    <rPh sb="0" eb="2">
      <t>ユウケイ</t>
    </rPh>
    <rPh sb="2" eb="4">
      <t>コテイ</t>
    </rPh>
    <rPh sb="4" eb="6">
      <t>シサン</t>
    </rPh>
    <rPh sb="7" eb="9">
      <t>ギョウセイ</t>
    </rPh>
    <rPh sb="9" eb="11">
      <t>モクテキ</t>
    </rPh>
    <rPh sb="11" eb="12">
      <t>ベツ</t>
    </rPh>
    <rPh sb="12" eb="14">
      <t>メイサイ</t>
    </rPh>
    <phoneticPr fontId="3"/>
  </si>
  <si>
    <t>連結貸借対照表</t>
  </si>
  <si>
    <t xml:space="preserve">    地方債等</t>
  </si>
  <si>
    <t xml:space="preserve">    １年内償還予定地方債等</t>
  </si>
  <si>
    <t xml:space="preserve">  他団体出資等分</t>
  </si>
  <si>
    <t xml:space="preserve">  繰延資産</t>
  </si>
  <si>
    <t>連結行政コスト計算書</t>
  </si>
  <si>
    <t>連結純資産変動計算書</t>
  </si>
  <si>
    <t>他団体出資等分</t>
  </si>
  <si>
    <t xml:space="preserve">  他団体出資等分の増加</t>
  </si>
  <si>
    <t xml:space="preserve">  他団体出資等分の減少</t>
  </si>
  <si>
    <t xml:space="preserve">  比例連結割合変更に伴う差額</t>
  </si>
  <si>
    <t>連結資金収支計算書</t>
  </si>
  <si>
    <t xml:space="preserve">    地方債等償還支出</t>
  </si>
  <si>
    <t xml:space="preserve">    地方債等発行収入</t>
  </si>
  <si>
    <t>比例連結割合変更に伴う差額</t>
  </si>
  <si>
    <t>　合計</t>
  </si>
  <si>
    <t>現金預金（国民健康保険事業特別会計）</t>
    <rPh sb="0" eb="2">
      <t>ゲンキン</t>
    </rPh>
    <rPh sb="2" eb="4">
      <t>ヨキン</t>
    </rPh>
    <rPh sb="5" eb="17">
      <t>コクミンケンコウホケンジギョウトクベツカイケイ</t>
    </rPh>
    <phoneticPr fontId="14"/>
  </si>
  <si>
    <t>現金預金（介護保険特別会計）</t>
    <rPh sb="0" eb="2">
      <t>ゲンキン</t>
    </rPh>
    <rPh sb="2" eb="4">
      <t>ヨキン</t>
    </rPh>
    <rPh sb="5" eb="7">
      <t>カイゴ</t>
    </rPh>
    <rPh sb="7" eb="9">
      <t>ホケン</t>
    </rPh>
    <rPh sb="9" eb="11">
      <t>トクベツ</t>
    </rPh>
    <rPh sb="11" eb="13">
      <t>カイケイ</t>
    </rPh>
    <phoneticPr fontId="14"/>
  </si>
  <si>
    <t>有形固定資産の明細（一般会計等）</t>
    <rPh sb="0" eb="2">
      <t>ユウケイ</t>
    </rPh>
    <rPh sb="2" eb="4">
      <t>コテイ</t>
    </rPh>
    <rPh sb="4" eb="6">
      <t>シサン</t>
    </rPh>
    <rPh sb="7" eb="9">
      <t>メイサイ</t>
    </rPh>
    <rPh sb="10" eb="12">
      <t>イッパン</t>
    </rPh>
    <rPh sb="12" eb="14">
      <t>カイケイ</t>
    </rPh>
    <rPh sb="14" eb="15">
      <t>トウ</t>
    </rPh>
    <phoneticPr fontId="3"/>
  </si>
  <si>
    <t>有形固定資産の行政目的別明細（一般会計等）</t>
    <rPh sb="0" eb="2">
      <t>ユウケイ</t>
    </rPh>
    <rPh sb="2" eb="4">
      <t>コテイ</t>
    </rPh>
    <rPh sb="4" eb="6">
      <t>シサン</t>
    </rPh>
    <rPh sb="7" eb="9">
      <t>ギョウセイ</t>
    </rPh>
    <rPh sb="9" eb="11">
      <t>モクテキ</t>
    </rPh>
    <rPh sb="11" eb="12">
      <t>ベツ</t>
    </rPh>
    <rPh sb="12" eb="14">
      <t>メイサイ</t>
    </rPh>
    <phoneticPr fontId="3"/>
  </si>
  <si>
    <t>投資及び出資金の明細（一般会計等）</t>
    <phoneticPr fontId="2"/>
  </si>
  <si>
    <t>基金の明細（一般会計等）</t>
    <phoneticPr fontId="2"/>
  </si>
  <si>
    <t>貸付金の明細（一般会計等）</t>
    <phoneticPr fontId="2"/>
  </si>
  <si>
    <t>長期延滞債権の明細（一般会計等）</t>
    <phoneticPr fontId="2"/>
  </si>
  <si>
    <t>未収金の明細（一般会計等）</t>
    <phoneticPr fontId="2"/>
  </si>
  <si>
    <t>資金の明細（一般会計等）</t>
    <phoneticPr fontId="2"/>
  </si>
  <si>
    <t>地方債等（借入先別）の明細（一般会計等）</t>
    <phoneticPr fontId="2"/>
  </si>
  <si>
    <t>地方債等（利率別）の明細（一般会計等）</t>
    <phoneticPr fontId="2"/>
  </si>
  <si>
    <t>地方債等（返済期間別）の明細（一般会計等）</t>
    <phoneticPr fontId="2"/>
  </si>
  <si>
    <t>引当金の明細（一般会計等）</t>
    <phoneticPr fontId="2"/>
  </si>
  <si>
    <t>財源の明細（一般会計等）</t>
    <phoneticPr fontId="2"/>
  </si>
  <si>
    <t>財源情報の明細（一般会計等）</t>
    <phoneticPr fontId="2"/>
  </si>
  <si>
    <t>補助金等の明細（一般会計等）</t>
    <phoneticPr fontId="2"/>
  </si>
  <si>
    <t>投資及び出資金の明細（全体）</t>
    <rPh sb="11" eb="13">
      <t>ゼンタイ</t>
    </rPh>
    <phoneticPr fontId="2"/>
  </si>
  <si>
    <t>基金の明細（全体）</t>
    <phoneticPr fontId="2"/>
  </si>
  <si>
    <t>貸付金の明細（全体）</t>
    <phoneticPr fontId="2"/>
  </si>
  <si>
    <t>長期延滞債権の明細（全体）</t>
    <phoneticPr fontId="2"/>
  </si>
  <si>
    <t>未収金の明細（全体）</t>
    <phoneticPr fontId="2"/>
  </si>
  <si>
    <t>地方債等（借入先別）の明細（全体）</t>
    <phoneticPr fontId="2"/>
  </si>
  <si>
    <t>地方債等（利率別）の明細（全体）</t>
    <phoneticPr fontId="2"/>
  </si>
  <si>
    <t>地方債等（返済期間別）の明細（全体）</t>
    <phoneticPr fontId="2"/>
  </si>
  <si>
    <t>引当金の明細（全体）</t>
    <phoneticPr fontId="2"/>
  </si>
  <si>
    <t>財源の明細（全体）</t>
    <phoneticPr fontId="2"/>
  </si>
  <si>
    <t>補助金等の明細（全体）</t>
    <phoneticPr fontId="2"/>
  </si>
  <si>
    <t>資金の明細（全体）</t>
    <phoneticPr fontId="2"/>
  </si>
  <si>
    <t>連結精算表</t>
  </si>
  <si>
    <t>一般会計等（単純合算）</t>
  </si>
  <si>
    <t>一般会計等相殺</t>
  </si>
  <si>
    <t>一般会計等</t>
  </si>
  <si>
    <t>国民健康保険事業特別会計</t>
  </si>
  <si>
    <t>後期高齢者医療特別会計</t>
  </si>
  <si>
    <t>介護保険特別会計</t>
  </si>
  <si>
    <t>農業集落排水事業特別会計</t>
  </si>
  <si>
    <t>板柳中央病院事業会計</t>
  </si>
  <si>
    <t>水道事業会計</t>
  </si>
  <si>
    <t>公共下水道事業会計</t>
  </si>
  <si>
    <t>全体会計（単純合算）</t>
  </si>
  <si>
    <t>全体会計修正</t>
  </si>
  <si>
    <t>全体会計相殺</t>
  </si>
  <si>
    <t>全体会計</t>
  </si>
  <si>
    <t>青森県市町村総合事務組合</t>
  </si>
  <si>
    <t>青森県市町村職員退職手当組合</t>
  </si>
  <si>
    <t>青森県交通災害共済組合</t>
  </si>
  <si>
    <t>弘前地区環境整備事務組合</t>
  </si>
  <si>
    <t>弘前地区消防事務組合</t>
  </si>
  <si>
    <t>西北五広域福祉事務組合</t>
  </si>
  <si>
    <t>青森県後期高齢者医療広域連合</t>
  </si>
  <si>
    <t>津軽広域連合</t>
  </si>
  <si>
    <t>津軽広域水道企業団</t>
  </si>
  <si>
    <t>連結会計（単純合算）</t>
  </si>
  <si>
    <t>連結会計修正</t>
  </si>
  <si>
    <t>連結会計相殺</t>
  </si>
  <si>
    <t>連結会計</t>
  </si>
  <si>
    <t xml:space="preserve">      資金</t>
  </si>
  <si>
    <t xml:space="preserve">      歳計外現金</t>
  </si>
  <si>
    <t xml:space="preserve"> 貸借対照表</t>
    <rPh sb="1" eb="3">
      <t>タイシャク</t>
    </rPh>
    <rPh sb="3" eb="6">
      <t>タイショウヒョウ</t>
    </rPh>
    <phoneticPr fontId="2"/>
  </si>
  <si>
    <t xml:space="preserve"> 行政コスト計算書</t>
    <rPh sb="1" eb="3">
      <t>ギョウセイ</t>
    </rPh>
    <rPh sb="6" eb="9">
      <t>ケイサンショ</t>
    </rPh>
    <phoneticPr fontId="2"/>
  </si>
  <si>
    <t xml:space="preserve"> 純資産変動計算書</t>
    <rPh sb="1" eb="4">
      <t>ジュンシサン</t>
    </rPh>
    <rPh sb="4" eb="6">
      <t>ヘンドウ</t>
    </rPh>
    <rPh sb="6" eb="9">
      <t>ケイサンショ</t>
    </rPh>
    <phoneticPr fontId="2"/>
  </si>
  <si>
    <t xml:space="preserve"> 資金収支計算書</t>
    <rPh sb="1" eb="3">
      <t>シキン</t>
    </rPh>
    <rPh sb="3" eb="5">
      <t>シュウシ</t>
    </rPh>
    <rPh sb="5" eb="8">
      <t>ケイサンショ</t>
    </rPh>
    <phoneticPr fontId="2"/>
  </si>
  <si>
    <t>連結精算表</t>
    <phoneticPr fontId="2"/>
  </si>
  <si>
    <t>１　重要な会計方針</t>
    <phoneticPr fontId="2"/>
  </si>
  <si>
    <t>　（１）有形固定資産等の評価基準及び評価方法</t>
    <phoneticPr fontId="2"/>
  </si>
  <si>
    <t>　（２）有価証券等の評価基準及び評価方法</t>
    <phoneticPr fontId="2"/>
  </si>
  <si>
    <t xml:space="preserve">　　①　出資金のうち、市場価格があるものは、会計年度末における市場価格をもって貸借対照表価額としております。 </t>
    <phoneticPr fontId="2"/>
  </si>
  <si>
    <t>　　②　出資金のうち、市場価格がないものは、出資金額をもって貸借対照表価額としております。</t>
    <phoneticPr fontId="2"/>
  </si>
  <si>
    <t>　（３）有形固定資産等の減価償却の方法</t>
    <phoneticPr fontId="2"/>
  </si>
  <si>
    <t xml:space="preserve">　　①　有形固定資産（事業用資産、インフラ資産） </t>
    <phoneticPr fontId="2"/>
  </si>
  <si>
    <t>　　②　無形固定資産</t>
    <phoneticPr fontId="2"/>
  </si>
  <si>
    <t>　（４）引当金の計上基準及び算定方法</t>
    <phoneticPr fontId="2"/>
  </si>
  <si>
    <t>　　①　徴収不能引当金</t>
    <phoneticPr fontId="2"/>
  </si>
  <si>
    <t>　　②　退職手当引当金</t>
    <rPh sb="6" eb="8">
      <t>テアテ</t>
    </rPh>
    <phoneticPr fontId="2"/>
  </si>
  <si>
    <t>　（５）リース取引の処理方法</t>
    <phoneticPr fontId="2"/>
  </si>
  <si>
    <t>　（６）資金収支計算書における資金の範囲</t>
    <phoneticPr fontId="2"/>
  </si>
  <si>
    <t>　（７）その他財務書類作成のための基本となる重要な事項</t>
    <phoneticPr fontId="2"/>
  </si>
  <si>
    <t>　　①　消費税等の会計処理</t>
    <phoneticPr fontId="2"/>
  </si>
  <si>
    <t>　　②　物品及びソフトウエアの計上基準</t>
    <phoneticPr fontId="2"/>
  </si>
  <si>
    <t>　　③　資本的支出と修繕費の区分基準</t>
    <rPh sb="14" eb="16">
      <t>クブン</t>
    </rPh>
    <rPh sb="16" eb="18">
      <t>キジュン</t>
    </rPh>
    <phoneticPr fontId="2"/>
  </si>
  <si>
    <t>２　重要な会計方針の変更等</t>
    <rPh sb="12" eb="13">
      <t>トウ</t>
    </rPh>
    <phoneticPr fontId="2"/>
  </si>
  <si>
    <t>３　重要な後発事象</t>
    <rPh sb="2" eb="4">
      <t>ジュウヨウ</t>
    </rPh>
    <rPh sb="5" eb="7">
      <t>コウハツ</t>
    </rPh>
    <rPh sb="7" eb="9">
      <t>ジショウ</t>
    </rPh>
    <phoneticPr fontId="2"/>
  </si>
  <si>
    <t>４　偶発債務</t>
    <phoneticPr fontId="2"/>
  </si>
  <si>
    <t>５　追加情報</t>
    <phoneticPr fontId="2"/>
  </si>
  <si>
    <t>　（１）財務書類の内容を理解するために必要と認められる事項</t>
    <rPh sb="4" eb="6">
      <t>ザイム</t>
    </rPh>
    <rPh sb="6" eb="8">
      <t>ショルイ</t>
    </rPh>
    <rPh sb="9" eb="11">
      <t>ナイヨウ</t>
    </rPh>
    <rPh sb="12" eb="14">
      <t>リカイ</t>
    </rPh>
    <rPh sb="19" eb="21">
      <t>ヒツヨウ</t>
    </rPh>
    <rPh sb="22" eb="23">
      <t>ミト</t>
    </rPh>
    <rPh sb="27" eb="29">
      <t>ジコウ</t>
    </rPh>
    <phoneticPr fontId="2"/>
  </si>
  <si>
    <t>　　①　一般会計等財務書類の対象範囲</t>
    <rPh sb="4" eb="6">
      <t>イッパン</t>
    </rPh>
    <rPh sb="6" eb="8">
      <t>カイケイ</t>
    </rPh>
    <rPh sb="8" eb="9">
      <t>トウ</t>
    </rPh>
    <rPh sb="9" eb="11">
      <t>ザイム</t>
    </rPh>
    <rPh sb="11" eb="13">
      <t>ショルイ</t>
    </rPh>
    <rPh sb="14" eb="16">
      <t>タイショウ</t>
    </rPh>
    <rPh sb="16" eb="18">
      <t>ハンイ</t>
    </rPh>
    <phoneticPr fontId="2"/>
  </si>
  <si>
    <t>　　②　出納整理期間</t>
    <rPh sb="4" eb="6">
      <t>スイトウ</t>
    </rPh>
    <rPh sb="6" eb="8">
      <t>セイリ</t>
    </rPh>
    <rPh sb="8" eb="10">
      <t>キカン</t>
    </rPh>
    <phoneticPr fontId="2"/>
  </si>
  <si>
    <t>　　③　財務書類の表示金額単位</t>
    <rPh sb="4" eb="6">
      <t>ザイム</t>
    </rPh>
    <rPh sb="6" eb="8">
      <t>ショルイ</t>
    </rPh>
    <rPh sb="9" eb="11">
      <t>ヒョウジ</t>
    </rPh>
    <rPh sb="11" eb="13">
      <t>キンガク</t>
    </rPh>
    <rPh sb="13" eb="15">
      <t>タンイ</t>
    </rPh>
    <phoneticPr fontId="2"/>
  </si>
  <si>
    <t>　　⑤　利子補給等に係る債務負担行為の翌年度以降の支出予定額　</t>
    <phoneticPr fontId="2"/>
  </si>
  <si>
    <t>　　⑥　繰越事業に係る将来の支出予定額</t>
    <phoneticPr fontId="2"/>
  </si>
  <si>
    <t>　（２）貸借対照表に係る事項</t>
    <rPh sb="4" eb="6">
      <t>タイシャク</t>
    </rPh>
    <rPh sb="6" eb="9">
      <t>タイショウヒョウ</t>
    </rPh>
    <rPh sb="10" eb="11">
      <t>カカ</t>
    </rPh>
    <rPh sb="12" eb="14">
      <t>ジコウ</t>
    </rPh>
    <phoneticPr fontId="2"/>
  </si>
  <si>
    <t>　　①　売却可能資産に係る資産科目別の金額及びその範囲</t>
    <phoneticPr fontId="2"/>
  </si>
  <si>
    <t>　　②　減債基金に係る積立不足の有無及び不足</t>
    <phoneticPr fontId="2"/>
  </si>
  <si>
    <t>　　③　基金借入金（繰替運用）</t>
    <phoneticPr fontId="2"/>
  </si>
  <si>
    <t>　　④　地方公共団体財政健全化法における健全化判断比率の状況は、次のとおりです。</t>
    <rPh sb="32" eb="33">
      <t>ツギ</t>
    </rPh>
    <phoneticPr fontId="2"/>
  </si>
  <si>
    <t>　　④　地方公共団体の財政の健全化に関する法律における将来負担比率の算定要素は、次のとおりです。</t>
    <phoneticPr fontId="2"/>
  </si>
  <si>
    <t>　（３）純資産変動計算書に係る事項</t>
    <rPh sb="4" eb="7">
      <t>ジュンシサン</t>
    </rPh>
    <rPh sb="7" eb="9">
      <t>ヘンドウ</t>
    </rPh>
    <rPh sb="9" eb="12">
      <t>ケイサンショ</t>
    </rPh>
    <rPh sb="13" eb="14">
      <t>カカ</t>
    </rPh>
    <rPh sb="15" eb="17">
      <t>ジコウ</t>
    </rPh>
    <phoneticPr fontId="2"/>
  </si>
  <si>
    <t>　　　開始時における有形固定資産等の評価は原則として取得原価とし、取得原価が不明なものは原則として再調達原価としております。</t>
    <phoneticPr fontId="2"/>
  </si>
  <si>
    <t>　　　また、開始後については、原則として取得原価とし再評価は行わないこととしております。</t>
    <phoneticPr fontId="2"/>
  </si>
  <si>
    <t>　　　定額法を採用しております。</t>
    <phoneticPr fontId="2"/>
  </si>
  <si>
    <t>　　　過去５年間の平均不納欠損率により計上しております。</t>
    <phoneticPr fontId="2"/>
  </si>
  <si>
    <t>　　　翌年度6月支給予定の期末・勤勉手当のうち、全支給対象期間に対する本年度の支給対象期間の割合を乗じた額を計上しております。</t>
    <phoneticPr fontId="2"/>
  </si>
  <si>
    <t>　　　現金（手許現金及び要求払預金）及び現金同等物（3ヶ月以内の短期投資等）を資金の範囲としております。</t>
    <phoneticPr fontId="2"/>
  </si>
  <si>
    <t>　　　このうち現金同等物は、短期投資の他、出納整理期間中の取引により発生する資金の受払いも含んでおります。</t>
    <phoneticPr fontId="2"/>
  </si>
  <si>
    <t xml:space="preserve">　　　税込方式によっております。 </t>
    <phoneticPr fontId="2"/>
  </si>
  <si>
    <t>　　　物品及びソフトウエアについては、取得価額又は見積価額が50万円（美術品は300万円）以上の場合に資産として計上しております。</t>
    <rPh sb="5" eb="6">
      <t>オヨ</t>
    </rPh>
    <rPh sb="23" eb="24">
      <t>マタ</t>
    </rPh>
    <rPh sb="32" eb="33">
      <t>マン</t>
    </rPh>
    <rPh sb="35" eb="38">
      <t>ビジュツヒン</t>
    </rPh>
    <rPh sb="42" eb="44">
      <t>マンエン</t>
    </rPh>
    <phoneticPr fontId="2"/>
  </si>
  <si>
    <t>　　　有形固定資産のうち、償却資産に対して修繕を行った場合は、修繕等に係る支出が当該償却資産の資産価値を高め、またはその耐久性を増すことと</t>
    <phoneticPr fontId="2"/>
  </si>
  <si>
    <t>　　なると認められるかどうかを判断し、認められる部分に対する金額を資本的支出として資産に計上しております。また、上記基準で判断できない場合は、</t>
    <phoneticPr fontId="2"/>
  </si>
  <si>
    <t>　　金額が60万円未満の場合、又は固定資産の取得価格等のおおむね10％相当額以下である場合に修繕費として処理しております。</t>
    <rPh sb="2" eb="4">
      <t>キンガク</t>
    </rPh>
    <rPh sb="7" eb="9">
      <t>マンエン</t>
    </rPh>
    <rPh sb="9" eb="11">
      <t>ミマン</t>
    </rPh>
    <rPh sb="12" eb="14">
      <t>バアイ</t>
    </rPh>
    <rPh sb="15" eb="16">
      <t>マタ</t>
    </rPh>
    <rPh sb="17" eb="21">
      <t>コテイシサン</t>
    </rPh>
    <rPh sb="22" eb="24">
      <t>シュトク</t>
    </rPh>
    <rPh sb="24" eb="26">
      <t>カカク</t>
    </rPh>
    <rPh sb="26" eb="27">
      <t>トウ</t>
    </rPh>
    <rPh sb="35" eb="38">
      <t>ソウトウガク</t>
    </rPh>
    <rPh sb="38" eb="40">
      <t>イカ</t>
    </rPh>
    <rPh sb="43" eb="45">
      <t>バアイ</t>
    </rPh>
    <rPh sb="46" eb="49">
      <t>シュウゼンヒ</t>
    </rPh>
    <rPh sb="52" eb="54">
      <t>ショリ</t>
    </rPh>
    <phoneticPr fontId="2"/>
  </si>
  <si>
    <t>　　　一般会計</t>
    <phoneticPr fontId="2"/>
  </si>
  <si>
    <t>　　　地方自治法235条の5に基づき出納整理期間が設けられている会計においては、出納整理期間における現金の受払い等を終了した後の計数をもって</t>
    <rPh sb="64" eb="66">
      <t>ケイスウ</t>
    </rPh>
    <phoneticPr fontId="2"/>
  </si>
  <si>
    <t>　　会計年度末の計数としております。</t>
    <rPh sb="8" eb="10">
      <t>ケイスウ</t>
    </rPh>
    <phoneticPr fontId="2"/>
  </si>
  <si>
    <t>　　　実質赤字比率　　　－％</t>
    <phoneticPr fontId="2"/>
  </si>
  <si>
    <t>　　　連結赤字比率　　　－％</t>
    <phoneticPr fontId="2"/>
  </si>
  <si>
    <t>　　①　固定資産等形成分</t>
    <rPh sb="4" eb="8">
      <t>コテイシサン</t>
    </rPh>
    <rPh sb="8" eb="9">
      <t>トウ</t>
    </rPh>
    <rPh sb="9" eb="11">
      <t>ケイセイ</t>
    </rPh>
    <rPh sb="11" eb="12">
      <t>ブン</t>
    </rPh>
    <phoneticPr fontId="2"/>
  </si>
  <si>
    <t>　　　固定資産の額に流動資産における短期貸付金及び基金等を加えた額を計上しております。</t>
    <rPh sb="3" eb="7">
      <t>コテイシサン</t>
    </rPh>
    <rPh sb="8" eb="9">
      <t>ガク</t>
    </rPh>
    <rPh sb="10" eb="12">
      <t>リュウドウ</t>
    </rPh>
    <rPh sb="12" eb="14">
      <t>シサン</t>
    </rPh>
    <rPh sb="18" eb="20">
      <t>タンキ</t>
    </rPh>
    <rPh sb="20" eb="23">
      <t>カシツケキン</t>
    </rPh>
    <rPh sb="23" eb="24">
      <t>オヨ</t>
    </rPh>
    <rPh sb="25" eb="27">
      <t>キキン</t>
    </rPh>
    <rPh sb="27" eb="28">
      <t>トウ</t>
    </rPh>
    <rPh sb="29" eb="30">
      <t>クワ</t>
    </rPh>
    <rPh sb="32" eb="33">
      <t>ガク</t>
    </rPh>
    <rPh sb="34" eb="36">
      <t>ケイジョウ</t>
    </rPh>
    <phoneticPr fontId="2"/>
  </si>
  <si>
    <t>　　②　余剰分（不足分）</t>
    <rPh sb="4" eb="7">
      <t>ヨジョウブン</t>
    </rPh>
    <rPh sb="8" eb="11">
      <t>フソクブン</t>
    </rPh>
    <phoneticPr fontId="2"/>
  </si>
  <si>
    <t>　　　純資産合計額のうち、固定資産等形成分を差し引いた金額を計上しております。</t>
    <rPh sb="3" eb="6">
      <t>ジュンシサン</t>
    </rPh>
    <rPh sb="6" eb="9">
      <t>ゴウケイガク</t>
    </rPh>
    <rPh sb="13" eb="17">
      <t>コテイシサン</t>
    </rPh>
    <rPh sb="17" eb="18">
      <t>トウ</t>
    </rPh>
    <rPh sb="18" eb="20">
      <t>ケイセイ</t>
    </rPh>
    <rPh sb="20" eb="21">
      <t>ブン</t>
    </rPh>
    <rPh sb="22" eb="23">
      <t>サ</t>
    </rPh>
    <rPh sb="24" eb="25">
      <t>ヒ</t>
    </rPh>
    <rPh sb="27" eb="29">
      <t>キンガク</t>
    </rPh>
    <rPh sb="30" eb="32">
      <t>ケイジョウ</t>
    </rPh>
    <phoneticPr fontId="2"/>
  </si>
  <si>
    <t>　（４）資金収支計算書に係る事項</t>
    <rPh sb="4" eb="6">
      <t>シキン</t>
    </rPh>
    <rPh sb="6" eb="8">
      <t>シュウシ</t>
    </rPh>
    <rPh sb="8" eb="11">
      <t>ケイサンショ</t>
    </rPh>
    <rPh sb="12" eb="13">
      <t>カカ</t>
    </rPh>
    <rPh sb="14" eb="16">
      <t>ジコウ</t>
    </rPh>
    <phoneticPr fontId="2"/>
  </si>
  <si>
    <t>　　②　一時借入金</t>
    <rPh sb="4" eb="6">
      <t>イチジ</t>
    </rPh>
    <rPh sb="6" eb="9">
      <t>カリイレキン</t>
    </rPh>
    <phoneticPr fontId="2"/>
  </si>
  <si>
    <t>　　　資金収支計算書上、一時借入金の増減額は含まれておりません。</t>
    <rPh sb="3" eb="5">
      <t>シキン</t>
    </rPh>
    <rPh sb="5" eb="7">
      <t>シュウシ</t>
    </rPh>
    <rPh sb="7" eb="10">
      <t>ケイサンショ</t>
    </rPh>
    <rPh sb="10" eb="11">
      <t>ジョウ</t>
    </rPh>
    <rPh sb="12" eb="14">
      <t>イチジ</t>
    </rPh>
    <rPh sb="14" eb="17">
      <t>カリイレキン</t>
    </rPh>
    <rPh sb="18" eb="21">
      <t>ゾウゲンガク</t>
    </rPh>
    <rPh sb="22" eb="23">
      <t>フク</t>
    </rPh>
    <phoneticPr fontId="2"/>
  </si>
  <si>
    <t>　　該当はありません。</t>
    <rPh sb="2" eb="4">
      <t>ガイトウ</t>
    </rPh>
    <phoneticPr fontId="2"/>
  </si>
  <si>
    <t>　　　該当はありません。</t>
    <rPh sb="3" eb="5">
      <t>ガイトウ</t>
    </rPh>
    <phoneticPr fontId="2"/>
  </si>
  <si>
    <t>　　　なお、一時借入金の限度額及び利子額は次のとおりです。</t>
    <rPh sb="6" eb="8">
      <t>イチジ</t>
    </rPh>
    <rPh sb="8" eb="11">
      <t>カリイレキン</t>
    </rPh>
    <rPh sb="12" eb="15">
      <t>ゲンドガク</t>
    </rPh>
    <rPh sb="15" eb="16">
      <t>オヨ</t>
    </rPh>
    <rPh sb="17" eb="19">
      <t>リシ</t>
    </rPh>
    <rPh sb="19" eb="20">
      <t>ガク</t>
    </rPh>
    <rPh sb="21" eb="22">
      <t>ツギ</t>
    </rPh>
    <phoneticPr fontId="2"/>
  </si>
  <si>
    <t>　　　一時借入金の限度額　　　　　　　 　800,000千円</t>
    <rPh sb="3" eb="5">
      <t>イチジ</t>
    </rPh>
    <rPh sb="5" eb="8">
      <t>カリイレキン</t>
    </rPh>
    <rPh sb="9" eb="12">
      <t>ゲンドガク</t>
    </rPh>
    <rPh sb="28" eb="30">
      <t>センエン</t>
    </rPh>
    <phoneticPr fontId="2"/>
  </si>
  <si>
    <t>　　　純資産における固定資産等形成分及び余剰分（不足分）の内容</t>
    <rPh sb="3" eb="6">
      <t>ジュンシサン</t>
    </rPh>
    <rPh sb="10" eb="14">
      <t>コテイシサン</t>
    </rPh>
    <rPh sb="14" eb="15">
      <t>トウ</t>
    </rPh>
    <rPh sb="15" eb="17">
      <t>ケイセイ</t>
    </rPh>
    <rPh sb="17" eb="18">
      <t>ブン</t>
    </rPh>
    <rPh sb="18" eb="19">
      <t>オヨ</t>
    </rPh>
    <rPh sb="20" eb="23">
      <t>ヨジョウブン</t>
    </rPh>
    <rPh sb="24" eb="27">
      <t>フソクブン</t>
    </rPh>
    <rPh sb="29" eb="31">
      <t>ナイヨウ</t>
    </rPh>
    <phoneticPr fontId="2"/>
  </si>
  <si>
    <t>全体財務書類における注記</t>
    <rPh sb="0" eb="2">
      <t>ゼンタイ</t>
    </rPh>
    <rPh sb="2" eb="4">
      <t>ザイム</t>
    </rPh>
    <rPh sb="4" eb="6">
      <t>ショルイ</t>
    </rPh>
    <rPh sb="10" eb="12">
      <t>チュウキ</t>
    </rPh>
    <phoneticPr fontId="2"/>
  </si>
  <si>
    <t>　　を計上しております。</t>
    <phoneticPr fontId="2"/>
  </si>
  <si>
    <t>　　②　会計間の相殺消去</t>
    <phoneticPr fontId="2"/>
  </si>
  <si>
    <t>　　　会計間の繰入繰出額及び債権債務等を相殺消去した金額で表示しています。</t>
    <phoneticPr fontId="2"/>
  </si>
  <si>
    <t>　　　ファイナンス・リース取引については、通常の売買取引に係る方法に準じて会計処理を行っております。（少額リース資産及び短期のリース取引には</t>
    <phoneticPr fontId="2"/>
  </si>
  <si>
    <t>　　簡便的な取扱いをし、通常の賃貸借に係る方法に準じて会計処理を行っております。）</t>
    <phoneticPr fontId="2"/>
  </si>
  <si>
    <t>　　　なお、一般会計及び農業集落排水事業特別会計以外の会計では、当年度末における支給見込額に基づき、当年度の負担に属する額(12月から3月までの4か月分)</t>
    <phoneticPr fontId="2"/>
  </si>
  <si>
    <t>-</t>
    <phoneticPr fontId="2"/>
  </si>
  <si>
    <t>その他の貸付金</t>
    <rPh sb="2" eb="3">
      <t>タ</t>
    </rPh>
    <rPh sb="4" eb="7">
      <t>カシツケキン</t>
    </rPh>
    <phoneticPr fontId="2"/>
  </si>
  <si>
    <t>【未収金】</t>
    <phoneticPr fontId="2"/>
  </si>
  <si>
    <t>税等未収金</t>
    <rPh sb="0" eb="1">
      <t>ゼイ</t>
    </rPh>
    <rPh sb="1" eb="2">
      <t>トウ</t>
    </rPh>
    <phoneticPr fontId="14"/>
  </si>
  <si>
    <t>　減債基金</t>
    <rPh sb="1" eb="3">
      <t>ゲンサイ</t>
    </rPh>
    <rPh sb="3" eb="5">
      <t>キキン</t>
    </rPh>
    <phoneticPr fontId="14"/>
  </si>
  <si>
    <t>　財政調整基金</t>
    <rPh sb="1" eb="3">
      <t>ザイセイ</t>
    </rPh>
    <rPh sb="3" eb="5">
      <t>チョウセイ</t>
    </rPh>
    <rPh sb="5" eb="7">
      <t>キキン</t>
    </rPh>
    <phoneticPr fontId="14"/>
  </si>
  <si>
    <t>　人材育成基金</t>
    <rPh sb="1" eb="3">
      <t>ジンザイ</t>
    </rPh>
    <rPh sb="3" eb="5">
      <t>イクセイ</t>
    </rPh>
    <rPh sb="5" eb="7">
      <t>キキン</t>
    </rPh>
    <phoneticPr fontId="14"/>
  </si>
  <si>
    <t>　福祉基金</t>
    <rPh sb="1" eb="3">
      <t>フクシ</t>
    </rPh>
    <rPh sb="3" eb="5">
      <t>キキン</t>
    </rPh>
    <phoneticPr fontId="14"/>
  </si>
  <si>
    <t>　公共施設等整備基金</t>
    <rPh sb="1" eb="3">
      <t>コウキョウ</t>
    </rPh>
    <rPh sb="3" eb="5">
      <t>シセツ</t>
    </rPh>
    <rPh sb="5" eb="6">
      <t>トウ</t>
    </rPh>
    <rPh sb="6" eb="8">
      <t>セイビ</t>
    </rPh>
    <rPh sb="8" eb="10">
      <t>キキン</t>
    </rPh>
    <phoneticPr fontId="14"/>
  </si>
  <si>
    <t>　学校施設整備基金</t>
    <rPh sb="1" eb="3">
      <t>ガッコウ</t>
    </rPh>
    <rPh sb="3" eb="5">
      <t>シセツ</t>
    </rPh>
    <rPh sb="5" eb="7">
      <t>セイビ</t>
    </rPh>
    <rPh sb="7" eb="9">
      <t>キキン</t>
    </rPh>
    <phoneticPr fontId="14"/>
  </si>
  <si>
    <t>【国民健康保険事業特別会計】</t>
    <rPh sb="1" eb="3">
      <t>コクミン</t>
    </rPh>
    <rPh sb="3" eb="5">
      <t>ケンコウ</t>
    </rPh>
    <rPh sb="5" eb="7">
      <t>ホケン</t>
    </rPh>
    <rPh sb="7" eb="9">
      <t>ジギョウ</t>
    </rPh>
    <rPh sb="9" eb="11">
      <t>トクベツ</t>
    </rPh>
    <rPh sb="11" eb="13">
      <t>カイケイ</t>
    </rPh>
    <phoneticPr fontId="14"/>
  </si>
  <si>
    <t>【介護保険特別会計】</t>
    <rPh sb="1" eb="3">
      <t>カイゴ</t>
    </rPh>
    <rPh sb="3" eb="5">
      <t>ホケン</t>
    </rPh>
    <rPh sb="5" eb="7">
      <t>トクベツ</t>
    </rPh>
    <rPh sb="7" eb="9">
      <t>カイケイ</t>
    </rPh>
    <phoneticPr fontId="14"/>
  </si>
  <si>
    <t>【農業集落排水事業特別会計】</t>
    <rPh sb="1" eb="3">
      <t>ノウギョウ</t>
    </rPh>
    <rPh sb="3" eb="5">
      <t>シュウラク</t>
    </rPh>
    <rPh sb="5" eb="7">
      <t>ハイスイ</t>
    </rPh>
    <rPh sb="7" eb="9">
      <t>ジギョウ</t>
    </rPh>
    <rPh sb="9" eb="11">
      <t>トクベツ</t>
    </rPh>
    <rPh sb="11" eb="13">
      <t>カイケイ</t>
    </rPh>
    <phoneticPr fontId="14"/>
  </si>
  <si>
    <t>　水道事業会計</t>
    <rPh sb="1" eb="3">
      <t>スイドウ</t>
    </rPh>
    <rPh sb="3" eb="5">
      <t>ジギョウ</t>
    </rPh>
    <rPh sb="5" eb="7">
      <t>カイケイ</t>
    </rPh>
    <phoneticPr fontId="14"/>
  </si>
  <si>
    <t>　農業集落排水事業債</t>
    <rPh sb="1" eb="3">
      <t>ノウギョウ</t>
    </rPh>
    <rPh sb="3" eb="5">
      <t>シュウラク</t>
    </rPh>
    <rPh sb="5" eb="7">
      <t>ハイスイ</t>
    </rPh>
    <rPh sb="7" eb="9">
      <t>ジギョウ</t>
    </rPh>
    <rPh sb="9" eb="10">
      <t>サイ</t>
    </rPh>
    <phoneticPr fontId="14"/>
  </si>
  <si>
    <t>　板柳町公共下水道事業会計
　企業債</t>
    <rPh sb="1" eb="4">
      <t>イ</t>
    </rPh>
    <rPh sb="4" eb="6">
      <t>コウキョウ</t>
    </rPh>
    <rPh sb="6" eb="9">
      <t>ゲスイドウ</t>
    </rPh>
    <rPh sb="9" eb="11">
      <t>ジギョウ</t>
    </rPh>
    <rPh sb="11" eb="13">
      <t>カイケイ</t>
    </rPh>
    <rPh sb="15" eb="17">
      <t>キギョウ</t>
    </rPh>
    <rPh sb="17" eb="18">
      <t>サイ</t>
    </rPh>
    <phoneticPr fontId="14"/>
  </si>
  <si>
    <t>　板柳町水道事業会計
　企業債</t>
    <rPh sb="1" eb="4">
      <t>イ</t>
    </rPh>
    <rPh sb="4" eb="6">
      <t>スイドウ</t>
    </rPh>
    <rPh sb="6" eb="8">
      <t>ジギョウ</t>
    </rPh>
    <rPh sb="8" eb="10">
      <t>カイケイ</t>
    </rPh>
    <rPh sb="12" eb="14">
      <t>キギョウ</t>
    </rPh>
    <rPh sb="14" eb="15">
      <t>サイ</t>
    </rPh>
    <phoneticPr fontId="14"/>
  </si>
  <si>
    <t>　国民健康保険板柳中央病院事業会計
　企業債</t>
    <rPh sb="1" eb="3">
      <t>コクミン</t>
    </rPh>
    <rPh sb="3" eb="5">
      <t>ケンコウ</t>
    </rPh>
    <rPh sb="5" eb="7">
      <t>ホケン</t>
    </rPh>
    <rPh sb="7" eb="9">
      <t>イタヤナギ</t>
    </rPh>
    <rPh sb="9" eb="11">
      <t>チュウオウ</t>
    </rPh>
    <rPh sb="11" eb="13">
      <t>ビョウイン</t>
    </rPh>
    <rPh sb="13" eb="15">
      <t>ジギョウ</t>
    </rPh>
    <rPh sb="15" eb="17">
      <t>カイケイ</t>
    </rPh>
    <rPh sb="19" eb="22">
      <t>キギョウサイ</t>
    </rPh>
    <phoneticPr fontId="14"/>
  </si>
  <si>
    <t>現金預金（後期高齢者医療特別会計）</t>
    <rPh sb="0" eb="2">
      <t>ゲンキン</t>
    </rPh>
    <rPh sb="2" eb="4">
      <t>ヨキン</t>
    </rPh>
    <rPh sb="5" eb="7">
      <t>コウキ</t>
    </rPh>
    <rPh sb="7" eb="10">
      <t>コウレイシャ</t>
    </rPh>
    <rPh sb="10" eb="12">
      <t>イリョウ</t>
    </rPh>
    <rPh sb="12" eb="14">
      <t>トクベツ</t>
    </rPh>
    <rPh sb="14" eb="16">
      <t>カイケイ</t>
    </rPh>
    <phoneticPr fontId="14"/>
  </si>
  <si>
    <t>現金預金（農業集落排水事業特別会計）</t>
    <rPh sb="0" eb="2">
      <t>ゲンキン</t>
    </rPh>
    <rPh sb="2" eb="4">
      <t>ヨキン</t>
    </rPh>
    <rPh sb="5" eb="7">
      <t>ノウギョウ</t>
    </rPh>
    <rPh sb="7" eb="9">
      <t>シュウラク</t>
    </rPh>
    <rPh sb="9" eb="11">
      <t>ハイスイ</t>
    </rPh>
    <rPh sb="11" eb="13">
      <t>ジギョウ</t>
    </rPh>
    <rPh sb="13" eb="15">
      <t>トクベツ</t>
    </rPh>
    <rPh sb="15" eb="17">
      <t>カイケイ</t>
    </rPh>
    <phoneticPr fontId="14"/>
  </si>
  <si>
    <t>現金預金（国民健康保険板柳中央病院事業会計）</t>
    <rPh sb="0" eb="2">
      <t>ゲンキン</t>
    </rPh>
    <rPh sb="2" eb="4">
      <t>ヨキン</t>
    </rPh>
    <rPh sb="5" eb="7">
      <t>コクミン</t>
    </rPh>
    <rPh sb="7" eb="9">
      <t>ケンコウ</t>
    </rPh>
    <rPh sb="9" eb="11">
      <t>ホケン</t>
    </rPh>
    <rPh sb="11" eb="13">
      <t>イタヤナギ</t>
    </rPh>
    <rPh sb="13" eb="15">
      <t>チュウオウ</t>
    </rPh>
    <rPh sb="15" eb="17">
      <t>ビョウイン</t>
    </rPh>
    <rPh sb="17" eb="19">
      <t>ジギョウ</t>
    </rPh>
    <rPh sb="19" eb="21">
      <t>カイケイ</t>
    </rPh>
    <phoneticPr fontId="14"/>
  </si>
  <si>
    <t>現金預金（板柳町水道事業会計）</t>
    <rPh sb="0" eb="2">
      <t>ゲンキン</t>
    </rPh>
    <rPh sb="2" eb="4">
      <t>ヨキン</t>
    </rPh>
    <rPh sb="5" eb="8">
      <t>イ</t>
    </rPh>
    <rPh sb="8" eb="10">
      <t>スイドウ</t>
    </rPh>
    <rPh sb="10" eb="12">
      <t>ジギョウ</t>
    </rPh>
    <rPh sb="12" eb="14">
      <t>カイケイ</t>
    </rPh>
    <phoneticPr fontId="14"/>
  </si>
  <si>
    <t>現金預金（板柳町公共下水道事業会計）</t>
    <rPh sb="0" eb="2">
      <t>ゲンキン</t>
    </rPh>
    <rPh sb="2" eb="4">
      <t>ヨキン</t>
    </rPh>
    <rPh sb="5" eb="8">
      <t>イ</t>
    </rPh>
    <rPh sb="8" eb="10">
      <t>コウキョウ</t>
    </rPh>
    <rPh sb="10" eb="13">
      <t>ゲスイドウ</t>
    </rPh>
    <rPh sb="13" eb="15">
      <t>ジギョウ</t>
    </rPh>
    <rPh sb="15" eb="17">
      <t>カイケイ</t>
    </rPh>
    <phoneticPr fontId="14"/>
  </si>
  <si>
    <t>統一的な基準による財務書類等</t>
    <phoneticPr fontId="2"/>
  </si>
  <si>
    <t>　　②　投資損失引当金</t>
    <rPh sb="4" eb="6">
      <t>トウシ</t>
    </rPh>
    <rPh sb="6" eb="8">
      <t>ソンシツ</t>
    </rPh>
    <phoneticPr fontId="2"/>
  </si>
  <si>
    <t>　　③　退職手当引当金</t>
    <rPh sb="6" eb="8">
      <t>テアテ</t>
    </rPh>
    <phoneticPr fontId="2"/>
  </si>
  <si>
    <t>㈱みずほフィナンシャルグループ</t>
  </si>
  <si>
    <t>津軽広域活動推進基金</t>
    <rPh sb="0" eb="2">
      <t>ツガル</t>
    </rPh>
    <rPh sb="2" eb="4">
      <t>コウイキ</t>
    </rPh>
    <rPh sb="4" eb="10">
      <t>カツドウスイシンキキン</t>
    </rPh>
    <phoneticPr fontId="5"/>
  </si>
  <si>
    <t>一般財団法人　板柳町産業振興公社りんごワーク研究所</t>
    <rPh sb="0" eb="6">
      <t>イッパンザイダンホウジン</t>
    </rPh>
    <rPh sb="7" eb="10">
      <t>イタヤナギマチ</t>
    </rPh>
    <rPh sb="10" eb="16">
      <t>サンギョウシンコウコウシャ</t>
    </rPh>
    <rPh sb="22" eb="25">
      <t>ケンキュウジョ</t>
    </rPh>
    <phoneticPr fontId="5"/>
  </si>
  <si>
    <t>津軽広域水道企業団出資金（板柳町分）</t>
    <rPh sb="0" eb="2">
      <t>ツガル</t>
    </rPh>
    <rPh sb="2" eb="4">
      <t>コウイキ</t>
    </rPh>
    <rPh sb="4" eb="6">
      <t>スイドウ</t>
    </rPh>
    <rPh sb="6" eb="8">
      <t>キギョウ</t>
    </rPh>
    <rPh sb="8" eb="9">
      <t>ダン</t>
    </rPh>
    <rPh sb="9" eb="12">
      <t>シュッシキン</t>
    </rPh>
    <rPh sb="13" eb="16">
      <t>イタヤナギマチ</t>
    </rPh>
    <rPh sb="16" eb="17">
      <t>ブン</t>
    </rPh>
    <phoneticPr fontId="5"/>
  </si>
  <si>
    <t>青森放送㈱</t>
    <rPh sb="0" eb="2">
      <t>アオモリ</t>
    </rPh>
    <rPh sb="2" eb="4">
      <t>ホウソウ</t>
    </rPh>
    <phoneticPr fontId="5"/>
  </si>
  <si>
    <t>㈱陸奥新報</t>
    <rPh sb="1" eb="3">
      <t>ムツ</t>
    </rPh>
    <rPh sb="3" eb="5">
      <t>シンポウ</t>
    </rPh>
    <phoneticPr fontId="5"/>
  </si>
  <si>
    <t>公益社団法人　青森県観光連盟</t>
    <rPh sb="0" eb="2">
      <t>コウエキ</t>
    </rPh>
    <rPh sb="2" eb="4">
      <t>シャダン</t>
    </rPh>
    <rPh sb="4" eb="6">
      <t>ホウジン</t>
    </rPh>
    <rPh sb="7" eb="10">
      <t>アオモリケン</t>
    </rPh>
    <rPh sb="10" eb="12">
      <t>カンコウ</t>
    </rPh>
    <rPh sb="12" eb="14">
      <t>レンメイ</t>
    </rPh>
    <phoneticPr fontId="5"/>
  </si>
  <si>
    <t>公益社団法人　青森県青果物価格安定基金協会</t>
    <rPh sb="0" eb="6">
      <t>コウエキシャダンホウジン</t>
    </rPh>
    <rPh sb="7" eb="10">
      <t>アオモリケン</t>
    </rPh>
    <rPh sb="10" eb="13">
      <t>セイカブツ</t>
    </rPh>
    <rPh sb="13" eb="15">
      <t>カカク</t>
    </rPh>
    <rPh sb="15" eb="17">
      <t>アンテイ</t>
    </rPh>
    <rPh sb="17" eb="19">
      <t>キキン</t>
    </rPh>
    <rPh sb="19" eb="21">
      <t>キョウカイ</t>
    </rPh>
    <phoneticPr fontId="5"/>
  </si>
  <si>
    <t>青い森信用金庫</t>
    <rPh sb="0" eb="1">
      <t>アオ</t>
    </rPh>
    <rPh sb="2" eb="7">
      <t>モリシンヨウキンコ</t>
    </rPh>
    <phoneticPr fontId="5"/>
  </si>
  <si>
    <t>青森県農業信用基金協会</t>
    <rPh sb="0" eb="3">
      <t>アオモリケン</t>
    </rPh>
    <rPh sb="3" eb="5">
      <t>ノウギョウ</t>
    </rPh>
    <rPh sb="5" eb="7">
      <t>シンヨウ</t>
    </rPh>
    <rPh sb="7" eb="9">
      <t>キキン</t>
    </rPh>
    <rPh sb="9" eb="11">
      <t>キョウカイ</t>
    </rPh>
    <phoneticPr fontId="5"/>
  </si>
  <si>
    <t>地方公共団体金融機構</t>
    <rPh sb="0" eb="2">
      <t>チホウ</t>
    </rPh>
    <rPh sb="2" eb="4">
      <t>コウキョウ</t>
    </rPh>
    <rPh sb="4" eb="6">
      <t>ダンタイ</t>
    </rPh>
    <rPh sb="6" eb="8">
      <t>キンユウ</t>
    </rPh>
    <rPh sb="8" eb="10">
      <t>キコウ</t>
    </rPh>
    <phoneticPr fontId="5"/>
  </si>
  <si>
    <t>公益社団法人あおもり農林業支援センター</t>
    <rPh sb="0" eb="2">
      <t>コウエキ</t>
    </rPh>
    <rPh sb="2" eb="4">
      <t>シャダン</t>
    </rPh>
    <rPh sb="4" eb="6">
      <t>ホウジン</t>
    </rPh>
    <rPh sb="10" eb="13">
      <t>ノウリンギョウ</t>
    </rPh>
    <rPh sb="13" eb="15">
      <t>シエン</t>
    </rPh>
    <phoneticPr fontId="5"/>
  </si>
  <si>
    <t>青森県信用保証協会</t>
    <rPh sb="0" eb="3">
      <t>アオモリケン</t>
    </rPh>
    <rPh sb="3" eb="5">
      <t>シンヨウ</t>
    </rPh>
    <rPh sb="5" eb="7">
      <t>ホショウ</t>
    </rPh>
    <rPh sb="7" eb="9">
      <t>キョウカイ</t>
    </rPh>
    <phoneticPr fontId="5"/>
  </si>
  <si>
    <t>公益財団法人　青森県建設技術センター</t>
    <rPh sb="0" eb="2">
      <t>コウエキ</t>
    </rPh>
    <rPh sb="2" eb="4">
      <t>ザイダン</t>
    </rPh>
    <rPh sb="4" eb="6">
      <t>ホウジン</t>
    </rPh>
    <rPh sb="7" eb="10">
      <t>アオモリケン</t>
    </rPh>
    <rPh sb="10" eb="12">
      <t>ケンセツ</t>
    </rPh>
    <rPh sb="12" eb="14">
      <t>ギジュツ</t>
    </rPh>
    <phoneticPr fontId="5"/>
  </si>
  <si>
    <t>東北電力㈱</t>
    <rPh sb="0" eb="4">
      <t>トウホクデンリョク</t>
    </rPh>
    <phoneticPr fontId="31"/>
  </si>
  <si>
    <t>津軽広域活動推進基金</t>
    <rPh sb="0" eb="2">
      <t>ツガル</t>
    </rPh>
    <rPh sb="2" eb="4">
      <t>コウイキ</t>
    </rPh>
    <rPh sb="4" eb="10">
      <t>カツドウスイシンキキン</t>
    </rPh>
    <phoneticPr fontId="31"/>
  </si>
  <si>
    <t>一般財団法人　板柳町産業振興公社りんごワーク研究所</t>
    <rPh sb="0" eb="6">
      <t>イッパンザイダンホウジン</t>
    </rPh>
    <rPh sb="7" eb="10">
      <t>イタヤナギマチ</t>
    </rPh>
    <rPh sb="10" eb="16">
      <t>サンギョウシンコウコウシャ</t>
    </rPh>
    <rPh sb="22" eb="25">
      <t>ケンキュウジョ</t>
    </rPh>
    <phoneticPr fontId="31"/>
  </si>
  <si>
    <t>津軽広域水道企業団出資金（板柳町分）</t>
    <rPh sb="0" eb="2">
      <t>ツガル</t>
    </rPh>
    <rPh sb="2" eb="4">
      <t>コウイキ</t>
    </rPh>
    <rPh sb="4" eb="6">
      <t>スイドウ</t>
    </rPh>
    <rPh sb="6" eb="8">
      <t>キギョウ</t>
    </rPh>
    <rPh sb="8" eb="9">
      <t>ダン</t>
    </rPh>
    <rPh sb="9" eb="12">
      <t>シュッシキン</t>
    </rPh>
    <rPh sb="13" eb="16">
      <t>イタヤナギマチ</t>
    </rPh>
    <rPh sb="16" eb="17">
      <t>ブン</t>
    </rPh>
    <phoneticPr fontId="31"/>
  </si>
  <si>
    <t>青森放送㈱</t>
    <rPh sb="0" eb="2">
      <t>アオモリ</t>
    </rPh>
    <rPh sb="2" eb="4">
      <t>ホウソウ</t>
    </rPh>
    <phoneticPr fontId="31"/>
  </si>
  <si>
    <t>㈱陸奥新報</t>
    <rPh sb="1" eb="3">
      <t>ムツ</t>
    </rPh>
    <rPh sb="3" eb="5">
      <t>シンポウ</t>
    </rPh>
    <phoneticPr fontId="31"/>
  </si>
  <si>
    <t>公益社団法人　青森県観光連盟</t>
    <rPh sb="0" eb="2">
      <t>コウエキ</t>
    </rPh>
    <rPh sb="2" eb="4">
      <t>シャダン</t>
    </rPh>
    <rPh sb="4" eb="6">
      <t>ホウジン</t>
    </rPh>
    <rPh sb="7" eb="10">
      <t>アオモリケン</t>
    </rPh>
    <rPh sb="10" eb="12">
      <t>カンコウ</t>
    </rPh>
    <rPh sb="12" eb="14">
      <t>レンメイ</t>
    </rPh>
    <phoneticPr fontId="31"/>
  </si>
  <si>
    <t>公益社団法人　青森県青果物価格安定基金協会</t>
    <rPh sb="0" eb="6">
      <t>コウエキシャダンホウジン</t>
    </rPh>
    <rPh sb="7" eb="10">
      <t>アオモリケン</t>
    </rPh>
    <rPh sb="10" eb="13">
      <t>セイカブツ</t>
    </rPh>
    <rPh sb="13" eb="15">
      <t>カカク</t>
    </rPh>
    <rPh sb="15" eb="17">
      <t>アンテイ</t>
    </rPh>
    <rPh sb="17" eb="19">
      <t>キキン</t>
    </rPh>
    <rPh sb="19" eb="21">
      <t>キョウカイ</t>
    </rPh>
    <phoneticPr fontId="31"/>
  </si>
  <si>
    <t>青い森信用金庫</t>
    <rPh sb="0" eb="1">
      <t>アオ</t>
    </rPh>
    <rPh sb="2" eb="7">
      <t>モリシンヨウキンコ</t>
    </rPh>
    <phoneticPr fontId="31"/>
  </si>
  <si>
    <t>青森県農業信用基金協会</t>
    <rPh sb="0" eb="3">
      <t>アオモリケン</t>
    </rPh>
    <rPh sb="3" eb="5">
      <t>ノウギョウ</t>
    </rPh>
    <rPh sb="5" eb="7">
      <t>シンヨウ</t>
    </rPh>
    <rPh sb="7" eb="9">
      <t>キキン</t>
    </rPh>
    <rPh sb="9" eb="11">
      <t>キョウカイ</t>
    </rPh>
    <phoneticPr fontId="31"/>
  </si>
  <si>
    <t>地方公共団体金融機構</t>
    <rPh sb="0" eb="2">
      <t>チホウ</t>
    </rPh>
    <rPh sb="2" eb="4">
      <t>コウキョウ</t>
    </rPh>
    <rPh sb="4" eb="6">
      <t>ダンタイ</t>
    </rPh>
    <rPh sb="6" eb="8">
      <t>キンユウ</t>
    </rPh>
    <rPh sb="8" eb="10">
      <t>キコウ</t>
    </rPh>
    <phoneticPr fontId="31"/>
  </si>
  <si>
    <t>公益社団法人あおもり農林業支援センター</t>
    <rPh sb="0" eb="2">
      <t>コウエキ</t>
    </rPh>
    <rPh sb="2" eb="4">
      <t>シャダン</t>
    </rPh>
    <rPh sb="4" eb="6">
      <t>ホウジン</t>
    </rPh>
    <rPh sb="10" eb="13">
      <t>ノウリンギョウ</t>
    </rPh>
    <rPh sb="13" eb="15">
      <t>シエン</t>
    </rPh>
    <phoneticPr fontId="31"/>
  </si>
  <si>
    <t>青森県信用保証協会</t>
    <rPh sb="0" eb="3">
      <t>アオモリケン</t>
    </rPh>
    <rPh sb="3" eb="5">
      <t>シンヨウ</t>
    </rPh>
    <rPh sb="5" eb="7">
      <t>ホショウ</t>
    </rPh>
    <rPh sb="7" eb="9">
      <t>キョウカイ</t>
    </rPh>
    <phoneticPr fontId="31"/>
  </si>
  <si>
    <t>公益財団法人　青森県建設技術センター</t>
    <rPh sb="0" eb="2">
      <t>コウエキ</t>
    </rPh>
    <rPh sb="2" eb="4">
      <t>ザイダン</t>
    </rPh>
    <rPh sb="4" eb="6">
      <t>ホウジン</t>
    </rPh>
    <rPh sb="7" eb="10">
      <t>アオモリケン</t>
    </rPh>
    <rPh sb="10" eb="12">
      <t>ケンセツ</t>
    </rPh>
    <rPh sb="12" eb="14">
      <t>ギジュツ</t>
    </rPh>
    <phoneticPr fontId="31"/>
  </si>
  <si>
    <t>減債基金</t>
    <rPh sb="0" eb="2">
      <t>ゲンサイ</t>
    </rPh>
    <rPh sb="2" eb="4">
      <t>キキン</t>
    </rPh>
    <phoneticPr fontId="4"/>
  </si>
  <si>
    <t>財政調整基金</t>
    <rPh sb="0" eb="2">
      <t>ザイセイ</t>
    </rPh>
    <rPh sb="2" eb="4">
      <t>チョウセイ</t>
    </rPh>
    <rPh sb="4" eb="6">
      <t>キキン</t>
    </rPh>
    <phoneticPr fontId="4"/>
  </si>
  <si>
    <t>人材育成基金</t>
    <rPh sb="0" eb="2">
      <t>ジンザイ</t>
    </rPh>
    <rPh sb="2" eb="4">
      <t>イクセイ</t>
    </rPh>
    <rPh sb="4" eb="6">
      <t>キキン</t>
    </rPh>
    <phoneticPr fontId="4"/>
  </si>
  <si>
    <t>福祉基金</t>
    <rPh sb="0" eb="2">
      <t>フクシ</t>
    </rPh>
    <rPh sb="2" eb="4">
      <t>キキン</t>
    </rPh>
    <phoneticPr fontId="4"/>
  </si>
  <si>
    <t>公共施設等整備基金</t>
    <rPh sb="0" eb="2">
      <t>コウキョウ</t>
    </rPh>
    <rPh sb="2" eb="4">
      <t>シセツ</t>
    </rPh>
    <rPh sb="4" eb="5">
      <t>トウ</t>
    </rPh>
    <rPh sb="5" eb="7">
      <t>セイビ</t>
    </rPh>
    <rPh sb="7" eb="9">
      <t>キキン</t>
    </rPh>
    <phoneticPr fontId="4"/>
  </si>
  <si>
    <t>学校施設整備基金</t>
    <rPh sb="0" eb="2">
      <t>ガッコウ</t>
    </rPh>
    <rPh sb="2" eb="4">
      <t>シセツ</t>
    </rPh>
    <rPh sb="4" eb="6">
      <t>セイビ</t>
    </rPh>
    <rPh sb="6" eb="8">
      <t>キキン</t>
    </rPh>
    <phoneticPr fontId="4"/>
  </si>
  <si>
    <t>スポーツ振興基金</t>
    <rPh sb="4" eb="6">
      <t>シンコウ</t>
    </rPh>
    <rPh sb="6" eb="8">
      <t>キキン</t>
    </rPh>
    <phoneticPr fontId="4"/>
  </si>
  <si>
    <t>奨学金貸付金</t>
    <rPh sb="0" eb="3">
      <t>ショウガクキン</t>
    </rPh>
    <rPh sb="3" eb="5">
      <t>カシツケ</t>
    </rPh>
    <rPh sb="5" eb="6">
      <t>キン</t>
    </rPh>
    <phoneticPr fontId="4"/>
  </si>
  <si>
    <t>奨学金貸付金</t>
  </si>
  <si>
    <t>老人居室整備資金貸付金</t>
  </si>
  <si>
    <t>町民税　個人</t>
    <rPh sb="0" eb="2">
      <t>チョウミン</t>
    </rPh>
    <rPh sb="2" eb="3">
      <t>ゼイ</t>
    </rPh>
    <rPh sb="4" eb="6">
      <t>コジン</t>
    </rPh>
    <phoneticPr fontId="4"/>
  </si>
  <si>
    <t>町民税　法人</t>
    <rPh sb="0" eb="2">
      <t>チョウミン</t>
    </rPh>
    <rPh sb="2" eb="3">
      <t>ゼイ</t>
    </rPh>
    <rPh sb="4" eb="6">
      <t>ホウジン</t>
    </rPh>
    <phoneticPr fontId="4"/>
  </si>
  <si>
    <t>固定資産税</t>
    <rPh sb="0" eb="2">
      <t>コテイ</t>
    </rPh>
    <rPh sb="2" eb="5">
      <t>シサンゼイ</t>
    </rPh>
    <phoneticPr fontId="4"/>
  </si>
  <si>
    <t>軽自動車税</t>
    <rPh sb="0" eb="4">
      <t>ケイジドウシャ</t>
    </rPh>
    <rPh sb="4" eb="5">
      <t>ゼイ</t>
    </rPh>
    <phoneticPr fontId="4"/>
  </si>
  <si>
    <t>保育料滞納繰越</t>
  </si>
  <si>
    <t>その他の未収金</t>
    <rPh sb="2" eb="3">
      <t>タ</t>
    </rPh>
    <rPh sb="4" eb="6">
      <t>ミシュウ</t>
    </rPh>
    <rPh sb="6" eb="7">
      <t>キン</t>
    </rPh>
    <phoneticPr fontId="6"/>
  </si>
  <si>
    <t>住宅使用料滞納繰越</t>
  </si>
  <si>
    <t>高齢者整備資金貸付金利子収入</t>
  </si>
  <si>
    <t>奨学金貸付金元金収入</t>
  </si>
  <si>
    <t>(参考)_x000D_
加重平均_x000D_
利率</t>
  </si>
  <si>
    <t>徴収不能引当金（固定資産）</t>
    <rPh sb="8" eb="10">
      <t>コテイ</t>
    </rPh>
    <rPh sb="10" eb="12">
      <t>シサン</t>
    </rPh>
    <phoneticPr fontId="14"/>
  </si>
  <si>
    <t>徴収不能引当金（流動資産）</t>
    <rPh sb="8" eb="10">
      <t>リュウドウ</t>
    </rPh>
    <rPh sb="10" eb="12">
      <t>シサン</t>
    </rPh>
    <phoneticPr fontId="14"/>
  </si>
  <si>
    <t>退職手当引当金</t>
    <phoneticPr fontId="14"/>
  </si>
  <si>
    <t>損失補償等引当金</t>
    <phoneticPr fontId="14"/>
  </si>
  <si>
    <t>賞与等引当金</t>
  </si>
  <si>
    <t>国営浅瀬石川地区土地改良事業負担金</t>
  </si>
  <si>
    <t>弘前地区消防事務組合負担金</t>
  </si>
  <si>
    <t>後期高齢者医療広域連合負担金（療養給付費）</t>
  </si>
  <si>
    <t>一般財団法人板柳町産業振興公社りんごワーク研究所交付金</t>
  </si>
  <si>
    <t>弘前地区環境整備事務組合負担金</t>
  </si>
  <si>
    <t>農業次世代人材投資事業（経営開始型）給付金</t>
  </si>
  <si>
    <t>農地維持支払交付金</t>
  </si>
  <si>
    <t>町転作団地化育成支援事業費補助金</t>
  </si>
  <si>
    <t>町社会福祉協議会補助金</t>
  </si>
  <si>
    <t>西北五広域福祉事務組合負担金</t>
  </si>
  <si>
    <t>その他</t>
    <rPh sb="2" eb="3">
      <t>タ</t>
    </rPh>
    <phoneticPr fontId="4"/>
  </si>
  <si>
    <t>町税</t>
    <rPh sb="0" eb="2">
      <t>チョウゼイ</t>
    </rPh>
    <phoneticPr fontId="14"/>
  </si>
  <si>
    <t>利子割交付金</t>
    <rPh sb="0" eb="2">
      <t>リシ</t>
    </rPh>
    <rPh sb="2" eb="3">
      <t>ワリ</t>
    </rPh>
    <rPh sb="3" eb="6">
      <t>コウフキン</t>
    </rPh>
    <phoneticPr fontId="14"/>
  </si>
  <si>
    <t>配当割交付金</t>
    <rPh sb="0" eb="2">
      <t>ハイトウ</t>
    </rPh>
    <rPh sb="2" eb="3">
      <t>ワリ</t>
    </rPh>
    <rPh sb="3" eb="6">
      <t>コウフキン</t>
    </rPh>
    <phoneticPr fontId="14"/>
  </si>
  <si>
    <t>株式等譲渡所得割交付金</t>
    <rPh sb="0" eb="2">
      <t>カブシキ</t>
    </rPh>
    <rPh sb="2" eb="3">
      <t>トウ</t>
    </rPh>
    <rPh sb="3" eb="5">
      <t>ジョウト</t>
    </rPh>
    <rPh sb="5" eb="7">
      <t>ショトク</t>
    </rPh>
    <rPh sb="7" eb="8">
      <t>ワリ</t>
    </rPh>
    <rPh sb="8" eb="11">
      <t>コウフキン</t>
    </rPh>
    <phoneticPr fontId="14"/>
  </si>
  <si>
    <t>自動車取得税交付金</t>
    <rPh sb="0" eb="3">
      <t>ジドウシャ</t>
    </rPh>
    <rPh sb="3" eb="5">
      <t>シュトク</t>
    </rPh>
    <rPh sb="5" eb="6">
      <t>ゼイ</t>
    </rPh>
    <rPh sb="6" eb="9">
      <t>コウフキン</t>
    </rPh>
    <phoneticPr fontId="14"/>
  </si>
  <si>
    <t>地方特例交付金</t>
    <rPh sb="0" eb="2">
      <t>チホウ</t>
    </rPh>
    <rPh sb="2" eb="4">
      <t>トクレイ</t>
    </rPh>
    <rPh sb="4" eb="7">
      <t>コウフキン</t>
    </rPh>
    <phoneticPr fontId="14"/>
  </si>
  <si>
    <t>交通安全対策特別交付金</t>
    <rPh sb="0" eb="4">
      <t>コウツウアンゼン</t>
    </rPh>
    <rPh sb="4" eb="6">
      <t>タイサク</t>
    </rPh>
    <rPh sb="6" eb="8">
      <t>トクベツ</t>
    </rPh>
    <rPh sb="8" eb="11">
      <t>コウフキン</t>
    </rPh>
    <phoneticPr fontId="14"/>
  </si>
  <si>
    <t>分担金及び負担金</t>
    <rPh sb="0" eb="3">
      <t>ブンタンキン</t>
    </rPh>
    <rPh sb="3" eb="4">
      <t>オヨ</t>
    </rPh>
    <rPh sb="5" eb="8">
      <t>フタンキン</t>
    </rPh>
    <phoneticPr fontId="14"/>
  </si>
  <si>
    <t>寄附金</t>
    <rPh sb="0" eb="3">
      <t>キフキン</t>
    </rPh>
    <phoneticPr fontId="14"/>
  </si>
  <si>
    <t>長期延滞債権及び未収金の増減分</t>
    <rPh sb="0" eb="6">
      <t>チョウキエンタイサイケン</t>
    </rPh>
    <rPh sb="6" eb="7">
      <t>オヨ</t>
    </rPh>
    <rPh sb="8" eb="11">
      <t>ミシュウキン</t>
    </rPh>
    <rPh sb="12" eb="14">
      <t>ゾウゲン</t>
    </rPh>
    <rPh sb="14" eb="15">
      <t>ブン</t>
    </rPh>
    <phoneticPr fontId="14"/>
  </si>
  <si>
    <t>県支出金</t>
    <rPh sb="0" eb="1">
      <t>ケン</t>
    </rPh>
    <rPh sb="1" eb="4">
      <t>シシュツキン</t>
    </rPh>
    <phoneticPr fontId="14"/>
  </si>
  <si>
    <t>【未収金】
税等未収金</t>
    <rPh sb="6" eb="11">
      <t>ゼイトウミシュウキン</t>
    </rPh>
    <phoneticPr fontId="14"/>
  </si>
  <si>
    <t>　一般会計</t>
    <rPh sb="1" eb="3">
      <t>イッパン</t>
    </rPh>
    <rPh sb="3" eb="5">
      <t>カイケイ</t>
    </rPh>
    <phoneticPr fontId="14"/>
  </si>
  <si>
    <t>町民税　個人</t>
    <rPh sb="0" eb="2">
      <t>チョウミン</t>
    </rPh>
    <rPh sb="2" eb="3">
      <t>ゼイ</t>
    </rPh>
    <rPh sb="4" eb="6">
      <t>コジン</t>
    </rPh>
    <phoneticPr fontId="32"/>
  </si>
  <si>
    <t>町民税　法人</t>
    <rPh sb="0" eb="2">
      <t>チョウミン</t>
    </rPh>
    <rPh sb="2" eb="3">
      <t>ゼイ</t>
    </rPh>
    <rPh sb="4" eb="6">
      <t>ホウジン</t>
    </rPh>
    <phoneticPr fontId="32"/>
  </si>
  <si>
    <t>固定資産税</t>
    <rPh sb="0" eb="2">
      <t>コテイ</t>
    </rPh>
    <rPh sb="2" eb="5">
      <t>シサンゼイ</t>
    </rPh>
    <phoneticPr fontId="32"/>
  </si>
  <si>
    <t>軽自動車税</t>
    <rPh sb="0" eb="4">
      <t>ケイジドウシャ</t>
    </rPh>
    <rPh sb="4" eb="5">
      <t>ゼイ</t>
    </rPh>
    <phoneticPr fontId="32"/>
  </si>
  <si>
    <t>　国民健康保険特別会計</t>
    <rPh sb="1" eb="3">
      <t>コクミン</t>
    </rPh>
    <rPh sb="3" eb="5">
      <t>ケンコウ</t>
    </rPh>
    <rPh sb="5" eb="7">
      <t>ホケン</t>
    </rPh>
    <rPh sb="7" eb="9">
      <t>トクベツ</t>
    </rPh>
    <rPh sb="9" eb="11">
      <t>カイケイ</t>
    </rPh>
    <phoneticPr fontId="14"/>
  </si>
  <si>
    <t>一般被保険者　</t>
    <rPh sb="0" eb="2">
      <t>イッパン</t>
    </rPh>
    <rPh sb="2" eb="6">
      <t>ヒホケンシャ</t>
    </rPh>
    <phoneticPr fontId="10"/>
  </si>
  <si>
    <t>退職被保険者</t>
  </si>
  <si>
    <t>　介護保険特別会計</t>
    <rPh sb="1" eb="9">
      <t>カイゴホケントクベツカイケイ</t>
    </rPh>
    <phoneticPr fontId="14"/>
  </si>
  <si>
    <t>第1号被保険者保険料 普通徴収</t>
    <rPh sb="0" eb="1">
      <t>ダイ</t>
    </rPh>
    <rPh sb="2" eb="3">
      <t>ゴウ</t>
    </rPh>
    <rPh sb="3" eb="7">
      <t>ヒホケンシャ</t>
    </rPh>
    <rPh sb="7" eb="9">
      <t>ホケン</t>
    </rPh>
    <rPh sb="9" eb="10">
      <t>リョウ</t>
    </rPh>
    <rPh sb="11" eb="13">
      <t>フツウ</t>
    </rPh>
    <rPh sb="13" eb="15">
      <t>チョウシュウ</t>
    </rPh>
    <phoneticPr fontId="10"/>
  </si>
  <si>
    <t>　後期高齢者医療特別会計</t>
    <rPh sb="1" eb="12">
      <t>コウキコウレイシャイリョウトクベツカイケイ</t>
    </rPh>
    <phoneticPr fontId="14"/>
  </si>
  <si>
    <t>後期高齢者医療保険料</t>
    <rPh sb="0" eb="2">
      <t>コウキ</t>
    </rPh>
    <rPh sb="2" eb="5">
      <t>コウレイシャ</t>
    </rPh>
    <rPh sb="5" eb="7">
      <t>イリョウ</t>
    </rPh>
    <rPh sb="7" eb="9">
      <t>ホケン</t>
    </rPh>
    <rPh sb="9" eb="10">
      <t>リョウ</t>
    </rPh>
    <phoneticPr fontId="10"/>
  </si>
  <si>
    <t>　農業集落排水会計</t>
    <phoneticPr fontId="14"/>
  </si>
  <si>
    <t>分担金_農業集落排水事業費分担金</t>
    <rPh sb="0" eb="3">
      <t>ブンタンキン</t>
    </rPh>
    <rPh sb="4" eb="6">
      <t>ノウギョウ</t>
    </rPh>
    <rPh sb="6" eb="8">
      <t>シュウラク</t>
    </rPh>
    <rPh sb="8" eb="10">
      <t>ハイスイ</t>
    </rPh>
    <rPh sb="10" eb="12">
      <t>ジギョウ</t>
    </rPh>
    <rPh sb="12" eb="13">
      <t>ヒ</t>
    </rPh>
    <rPh sb="13" eb="16">
      <t>ブンタンキン</t>
    </rPh>
    <phoneticPr fontId="10"/>
  </si>
  <si>
    <t>その他の未収金</t>
    <rPh sb="2" eb="3">
      <t>タ</t>
    </rPh>
    <rPh sb="4" eb="6">
      <t>ミシュウ</t>
    </rPh>
    <rPh sb="6" eb="7">
      <t>キン</t>
    </rPh>
    <phoneticPr fontId="14"/>
  </si>
  <si>
    <t>使用料_農業集落排水使用料</t>
    <rPh sb="0" eb="3">
      <t>シヨウリョウ</t>
    </rPh>
    <rPh sb="4" eb="10">
      <t>ノウギョウシュウラクハイスイ</t>
    </rPh>
    <rPh sb="10" eb="13">
      <t>シヨウリョウ</t>
    </rPh>
    <phoneticPr fontId="10"/>
  </si>
  <si>
    <t>　一般会計</t>
    <rPh sb="1" eb="5">
      <t>イッパンカイケイ</t>
    </rPh>
    <phoneticPr fontId="14"/>
  </si>
  <si>
    <t>　国民健康保険特別会計</t>
    <phoneticPr fontId="14"/>
  </si>
  <si>
    <t>一般被保険者　</t>
    <rPh sb="0" eb="2">
      <t>イッパン</t>
    </rPh>
    <rPh sb="2" eb="6">
      <t>ヒホケンシャ</t>
    </rPh>
    <phoneticPr fontId="32"/>
  </si>
  <si>
    <t>第1号被保険者保険料 普通徴収</t>
    <rPh sb="0" eb="1">
      <t>ダイ</t>
    </rPh>
    <rPh sb="2" eb="3">
      <t>ゴウ</t>
    </rPh>
    <rPh sb="3" eb="7">
      <t>ヒホケンシャ</t>
    </rPh>
    <rPh sb="7" eb="9">
      <t>ホケン</t>
    </rPh>
    <rPh sb="9" eb="10">
      <t>リョウ</t>
    </rPh>
    <rPh sb="11" eb="13">
      <t>フツウ</t>
    </rPh>
    <rPh sb="13" eb="15">
      <t>チョウシュウ</t>
    </rPh>
    <phoneticPr fontId="32"/>
  </si>
  <si>
    <t>　後期高齢者医療特別会計</t>
    <rPh sb="1" eb="3">
      <t>コウキ</t>
    </rPh>
    <rPh sb="3" eb="6">
      <t>コウレイシャ</t>
    </rPh>
    <rPh sb="6" eb="8">
      <t>イリョウ</t>
    </rPh>
    <rPh sb="8" eb="10">
      <t>トクベツ</t>
    </rPh>
    <rPh sb="10" eb="12">
      <t>カイケイ</t>
    </rPh>
    <phoneticPr fontId="14"/>
  </si>
  <si>
    <t>後期高齢者医療保険料</t>
  </si>
  <si>
    <t>　農業集落排水事業特別会計</t>
    <rPh sb="1" eb="3">
      <t>ノウギョウ</t>
    </rPh>
    <rPh sb="3" eb="5">
      <t>シュウラク</t>
    </rPh>
    <rPh sb="5" eb="7">
      <t>ハイスイ</t>
    </rPh>
    <rPh sb="7" eb="9">
      <t>ジギョウ</t>
    </rPh>
    <rPh sb="9" eb="11">
      <t>トクベツ</t>
    </rPh>
    <rPh sb="11" eb="13">
      <t>カイケイ</t>
    </rPh>
    <phoneticPr fontId="14"/>
  </si>
  <si>
    <t>農業集落排水使用料</t>
    <phoneticPr fontId="14"/>
  </si>
  <si>
    <t>　板柳中央病院事業会計</t>
    <rPh sb="1" eb="3">
      <t>イタヤナギ</t>
    </rPh>
    <rPh sb="3" eb="5">
      <t>チュウオウ</t>
    </rPh>
    <rPh sb="5" eb="7">
      <t>ビョウイン</t>
    </rPh>
    <rPh sb="7" eb="9">
      <t>ジギョウ</t>
    </rPh>
    <rPh sb="9" eb="11">
      <t>カイケイ</t>
    </rPh>
    <phoneticPr fontId="14"/>
  </si>
  <si>
    <t>流動資産_未収金</t>
    <rPh sb="0" eb="2">
      <t>リュウドウ</t>
    </rPh>
    <rPh sb="2" eb="4">
      <t>シサン</t>
    </rPh>
    <rPh sb="5" eb="8">
      <t>ミシュウキン</t>
    </rPh>
    <phoneticPr fontId="14"/>
  </si>
  <si>
    <t>　公共下水道事業会計</t>
    <phoneticPr fontId="14"/>
  </si>
  <si>
    <t>一般会計　　計</t>
    <rPh sb="0" eb="2">
      <t>イッパン</t>
    </rPh>
    <rPh sb="2" eb="4">
      <t>カイケイ</t>
    </rPh>
    <phoneticPr fontId="14"/>
  </si>
  <si>
    <t>一般被保険者診療報酬</t>
  </si>
  <si>
    <t>一般被保険者高額療養費</t>
  </si>
  <si>
    <t>介護納付費負担金</t>
  </si>
  <si>
    <t>国民健康保険事業特別会計　　計</t>
    <phoneticPr fontId="14"/>
  </si>
  <si>
    <t>保険料等負担金</t>
  </si>
  <si>
    <t xml:space="preserve"> 後期高齢者医療特別会計　計</t>
    <rPh sb="1" eb="8">
      <t>コウキコウレイシャイリョウ</t>
    </rPh>
    <rPh sb="8" eb="12">
      <t>トクベツカイケイ</t>
    </rPh>
    <phoneticPr fontId="14"/>
  </si>
  <si>
    <t>居宅介護サービス給付費</t>
  </si>
  <si>
    <t>施設介護サービス給付費</t>
  </si>
  <si>
    <t>地域密着型介護サービス給付費</t>
  </si>
  <si>
    <t>介護保険特別会計　計</t>
    <phoneticPr fontId="14"/>
  </si>
  <si>
    <t>農業集落排水事業特別会計　計</t>
    <phoneticPr fontId="14"/>
  </si>
  <si>
    <t>病院事業費用_医業費用_研究研修費_負担金</t>
    <rPh sb="0" eb="2">
      <t>ビョウイン</t>
    </rPh>
    <rPh sb="2" eb="4">
      <t>ジギョウ</t>
    </rPh>
    <rPh sb="4" eb="6">
      <t>ヒヨウ</t>
    </rPh>
    <rPh sb="7" eb="9">
      <t>イギョウ</t>
    </rPh>
    <rPh sb="9" eb="11">
      <t>ヒヨウ</t>
    </rPh>
    <rPh sb="12" eb="14">
      <t>ケンキュウ</t>
    </rPh>
    <rPh sb="14" eb="16">
      <t>ケンシュウ</t>
    </rPh>
    <rPh sb="16" eb="17">
      <t>ヒ</t>
    </rPh>
    <rPh sb="18" eb="21">
      <t>フタンキン</t>
    </rPh>
    <phoneticPr fontId="14"/>
  </si>
  <si>
    <t>板柳中央病院会計　計</t>
    <rPh sb="0" eb="2">
      <t>イタヤナギ</t>
    </rPh>
    <rPh sb="2" eb="4">
      <t>チュウオウ</t>
    </rPh>
    <rPh sb="4" eb="6">
      <t>ビョウイン</t>
    </rPh>
    <phoneticPr fontId="14"/>
  </si>
  <si>
    <t>事業費_営業費用_総係費_負担金</t>
    <rPh sb="0" eb="3">
      <t>ジギョウヒ</t>
    </rPh>
    <rPh sb="4" eb="6">
      <t>エイギョウ</t>
    </rPh>
    <rPh sb="6" eb="8">
      <t>ヒヨウ</t>
    </rPh>
    <rPh sb="9" eb="10">
      <t>ソウ</t>
    </rPh>
    <rPh sb="10" eb="11">
      <t>カカ</t>
    </rPh>
    <rPh sb="11" eb="12">
      <t>ヒ</t>
    </rPh>
    <rPh sb="13" eb="16">
      <t>フタンキン</t>
    </rPh>
    <phoneticPr fontId="14"/>
  </si>
  <si>
    <t>水道事業会計　計</t>
    <rPh sb="0" eb="2">
      <t>スイドウ</t>
    </rPh>
    <rPh sb="2" eb="4">
      <t>ジギョウ</t>
    </rPh>
    <phoneticPr fontId="14"/>
  </si>
  <si>
    <t>岩木川流域下水道維持管理負担金</t>
    <rPh sb="0" eb="3">
      <t>イワキガワ</t>
    </rPh>
    <rPh sb="3" eb="5">
      <t>リュウイキ</t>
    </rPh>
    <rPh sb="5" eb="8">
      <t>ゲスイドウ</t>
    </rPh>
    <rPh sb="8" eb="10">
      <t>イジ</t>
    </rPh>
    <rPh sb="10" eb="12">
      <t>カンリ</t>
    </rPh>
    <rPh sb="12" eb="15">
      <t>フタンキン</t>
    </rPh>
    <phoneticPr fontId="14"/>
  </si>
  <si>
    <t>公共下水事業会計　計</t>
    <rPh sb="0" eb="2">
      <t>コウキョウ</t>
    </rPh>
    <rPh sb="2" eb="4">
      <t>ゲスイ</t>
    </rPh>
    <rPh sb="4" eb="6">
      <t>ジギョウ</t>
    </rPh>
    <phoneticPr fontId="14"/>
  </si>
  <si>
    <t>全体会計相殺　計</t>
    <rPh sb="0" eb="2">
      <t>ゼンタイ</t>
    </rPh>
    <rPh sb="2" eb="4">
      <t>カイケイ</t>
    </rPh>
    <rPh sb="4" eb="6">
      <t>ソウサイ</t>
    </rPh>
    <phoneticPr fontId="14"/>
  </si>
  <si>
    <t>保険税</t>
    <rPh sb="0" eb="2">
      <t>ホケン</t>
    </rPh>
    <rPh sb="2" eb="3">
      <t>ゼイ</t>
    </rPh>
    <phoneticPr fontId="14"/>
  </si>
  <si>
    <t>他会計繰入金</t>
    <rPh sb="0" eb="1">
      <t>ホカ</t>
    </rPh>
    <rPh sb="1" eb="3">
      <t>カイケイ</t>
    </rPh>
    <rPh sb="3" eb="5">
      <t>クリイレ</t>
    </rPh>
    <rPh sb="5" eb="6">
      <t>キン</t>
    </rPh>
    <phoneticPr fontId="14"/>
  </si>
  <si>
    <t>国民健康保険事業特別会計　計</t>
    <rPh sb="0" eb="6">
      <t>コクミンケンコウホケン</t>
    </rPh>
    <rPh sb="6" eb="12">
      <t>ジギョウトクベツカイケイ</t>
    </rPh>
    <rPh sb="13" eb="14">
      <t>ケイ</t>
    </rPh>
    <phoneticPr fontId="14"/>
  </si>
  <si>
    <t>後期高齢者医療保険料</t>
    <rPh sb="0" eb="2">
      <t>コウキ</t>
    </rPh>
    <rPh sb="2" eb="5">
      <t>コウレイシャ</t>
    </rPh>
    <rPh sb="5" eb="7">
      <t>イリョウ</t>
    </rPh>
    <rPh sb="7" eb="10">
      <t>ホケンリョウ</t>
    </rPh>
    <phoneticPr fontId="14"/>
  </si>
  <si>
    <t>繰入金</t>
    <rPh sb="0" eb="3">
      <t>クリイレキン</t>
    </rPh>
    <phoneticPr fontId="14"/>
  </si>
  <si>
    <t>後期高齢者医療特別会計　計</t>
    <rPh sb="0" eb="2">
      <t>コウキ</t>
    </rPh>
    <rPh sb="2" eb="5">
      <t>コウレイシャ</t>
    </rPh>
    <rPh sb="5" eb="7">
      <t>イリョウ</t>
    </rPh>
    <rPh sb="7" eb="9">
      <t>トクベツ</t>
    </rPh>
    <rPh sb="9" eb="11">
      <t>カイケイ</t>
    </rPh>
    <rPh sb="12" eb="13">
      <t>ケイ</t>
    </rPh>
    <phoneticPr fontId="14"/>
  </si>
  <si>
    <t>保険料</t>
    <rPh sb="0" eb="3">
      <t>ホケンリョウ</t>
    </rPh>
    <phoneticPr fontId="14"/>
  </si>
  <si>
    <t>一般会計繰入金</t>
    <rPh sb="0" eb="7">
      <t>イッパンカイケイクリイレキン</t>
    </rPh>
    <phoneticPr fontId="14"/>
  </si>
  <si>
    <t>介護保険特別会計　計</t>
    <rPh sb="0" eb="2">
      <t>カイゴ</t>
    </rPh>
    <rPh sb="2" eb="4">
      <t>ホケン</t>
    </rPh>
    <rPh sb="4" eb="6">
      <t>トクベツ</t>
    </rPh>
    <rPh sb="6" eb="8">
      <t>カイケイ</t>
    </rPh>
    <rPh sb="9" eb="10">
      <t>ケイ</t>
    </rPh>
    <phoneticPr fontId="14"/>
  </si>
  <si>
    <t>繰入金</t>
    <rPh sb="0" eb="2">
      <t>クリイレ</t>
    </rPh>
    <rPh sb="2" eb="3">
      <t>キン</t>
    </rPh>
    <phoneticPr fontId="14"/>
  </si>
  <si>
    <t>農業集落排水事業特別会計　計</t>
    <rPh sb="0" eb="2">
      <t>ノウギョウ</t>
    </rPh>
    <rPh sb="2" eb="4">
      <t>シュウラク</t>
    </rPh>
    <rPh sb="4" eb="6">
      <t>ハイスイ</t>
    </rPh>
    <rPh sb="6" eb="8">
      <t>ジギョウ</t>
    </rPh>
    <rPh sb="8" eb="10">
      <t>トクベツ</t>
    </rPh>
    <rPh sb="10" eb="12">
      <t>カイケイ</t>
    </rPh>
    <rPh sb="13" eb="14">
      <t>ケイ</t>
    </rPh>
    <phoneticPr fontId="14"/>
  </si>
  <si>
    <t>他会計負担金及び補助金</t>
    <rPh sb="0" eb="1">
      <t>タ</t>
    </rPh>
    <rPh sb="1" eb="3">
      <t>カイケイ</t>
    </rPh>
    <rPh sb="3" eb="6">
      <t>フタンキン</t>
    </rPh>
    <rPh sb="6" eb="7">
      <t>オヨ</t>
    </rPh>
    <rPh sb="8" eb="11">
      <t>ホジョキン</t>
    </rPh>
    <phoneticPr fontId="14"/>
  </si>
  <si>
    <t>国民健康保険板柳中央病院　計</t>
    <rPh sb="0" eb="2">
      <t>コクミン</t>
    </rPh>
    <rPh sb="2" eb="4">
      <t>ケンコウ</t>
    </rPh>
    <rPh sb="4" eb="6">
      <t>ホケン</t>
    </rPh>
    <rPh sb="6" eb="12">
      <t>イタヤナギチュウオウビョウイン</t>
    </rPh>
    <rPh sb="13" eb="14">
      <t>ケイ</t>
    </rPh>
    <phoneticPr fontId="14"/>
  </si>
  <si>
    <t>水道事業会計　計</t>
    <rPh sb="0" eb="2">
      <t>スイドウ</t>
    </rPh>
    <rPh sb="2" eb="4">
      <t>ジギョウ</t>
    </rPh>
    <rPh sb="4" eb="6">
      <t>カイケイ</t>
    </rPh>
    <rPh sb="7" eb="8">
      <t>ケイ</t>
    </rPh>
    <phoneticPr fontId="14"/>
  </si>
  <si>
    <t>公共下水道事業会計　計</t>
    <rPh sb="0" eb="2">
      <t>コウキョウ</t>
    </rPh>
    <rPh sb="2" eb="3">
      <t>シタ</t>
    </rPh>
    <rPh sb="3" eb="5">
      <t>スイドウ</t>
    </rPh>
    <rPh sb="5" eb="7">
      <t>ジギョウ</t>
    </rPh>
    <rPh sb="7" eb="9">
      <t>カイケイ</t>
    </rPh>
    <rPh sb="10" eb="11">
      <t>ケイ</t>
    </rPh>
    <phoneticPr fontId="14"/>
  </si>
  <si>
    <t>全体会計相殺</t>
    <rPh sb="0" eb="2">
      <t>ゼンタイ</t>
    </rPh>
    <rPh sb="2" eb="4">
      <t>カイケイ</t>
    </rPh>
    <rPh sb="4" eb="6">
      <t>ソウサイ</t>
    </rPh>
    <phoneticPr fontId="14"/>
  </si>
  <si>
    <t>全体会計</t>
    <rPh sb="0" eb="2">
      <t>ゼンタイ</t>
    </rPh>
    <rPh sb="2" eb="4">
      <t>カイケイ</t>
    </rPh>
    <phoneticPr fontId="14"/>
  </si>
  <si>
    <t>一般社団法人板柳町産業振興公社りんごワーク研究所</t>
  </si>
  <si>
    <t>　　　市場価格のない投資及び出資金のうち、連結対象団体（会計）に対するものについて、実質価額が著しく低下した場合における実質価額と</t>
    <rPh sb="3" eb="5">
      <t>シジョウ</t>
    </rPh>
    <rPh sb="5" eb="7">
      <t>カカク</t>
    </rPh>
    <rPh sb="10" eb="12">
      <t>トウシ</t>
    </rPh>
    <rPh sb="12" eb="13">
      <t>オヨ</t>
    </rPh>
    <rPh sb="14" eb="17">
      <t>シュッシキン</t>
    </rPh>
    <rPh sb="21" eb="23">
      <t>レンケツ</t>
    </rPh>
    <rPh sb="23" eb="25">
      <t>タイショウ</t>
    </rPh>
    <rPh sb="25" eb="27">
      <t>ダンタイ</t>
    </rPh>
    <rPh sb="28" eb="30">
      <t>カイケイ</t>
    </rPh>
    <rPh sb="32" eb="33">
      <t>タイ</t>
    </rPh>
    <rPh sb="42" eb="44">
      <t>ジッシツ</t>
    </rPh>
    <rPh sb="44" eb="46">
      <t>カガク</t>
    </rPh>
    <rPh sb="47" eb="48">
      <t>イチジル</t>
    </rPh>
    <rPh sb="50" eb="52">
      <t>テイカ</t>
    </rPh>
    <rPh sb="54" eb="56">
      <t>バアイ</t>
    </rPh>
    <rPh sb="60" eb="62">
      <t>ジッシツ</t>
    </rPh>
    <rPh sb="62" eb="64">
      <t>カガク</t>
    </rPh>
    <phoneticPr fontId="2"/>
  </si>
  <si>
    <t>　　取得価額との差額を計上しています。</t>
    <rPh sb="2" eb="4">
      <t>シュトク</t>
    </rPh>
    <rPh sb="4" eb="6">
      <t>カガク</t>
    </rPh>
    <rPh sb="8" eb="10">
      <t>サガク</t>
    </rPh>
    <rPh sb="11" eb="13">
      <t>ケイジョウ</t>
    </rPh>
    <phoneticPr fontId="2"/>
  </si>
  <si>
    <t>国民健康保険板柳中央病院事業会計</t>
    <rPh sb="0" eb="6">
      <t>コクミンケンコウホケン</t>
    </rPh>
    <rPh sb="6" eb="8">
      <t>イタヤナギ</t>
    </rPh>
    <rPh sb="8" eb="10">
      <t>チュウオウ</t>
    </rPh>
    <rPh sb="10" eb="12">
      <t>ビョウイン</t>
    </rPh>
    <rPh sb="12" eb="16">
      <t>ジギョウカイケイ</t>
    </rPh>
    <phoneticPr fontId="4"/>
  </si>
  <si>
    <t>板柳町水道事業会計</t>
    <rPh sb="0" eb="3">
      <t>イタヤナギマチ</t>
    </rPh>
    <rPh sb="3" eb="5">
      <t>スイドウ</t>
    </rPh>
    <rPh sb="5" eb="7">
      <t>ジギョウ</t>
    </rPh>
    <rPh sb="7" eb="9">
      <t>カイケイ</t>
    </rPh>
    <phoneticPr fontId="4"/>
  </si>
  <si>
    <t xml:space="preserve">  スポーツ振興基金</t>
    <rPh sb="6" eb="8">
      <t>シンコウ</t>
    </rPh>
    <rPh sb="8" eb="10">
      <t>キキン</t>
    </rPh>
    <phoneticPr fontId="4"/>
  </si>
  <si>
    <t xml:space="preserve">  国民健康保険財政調整基金</t>
    <rPh sb="2" eb="8">
      <t>コクミンケンコウホケン</t>
    </rPh>
    <rPh sb="8" eb="14">
      <t>ザイセイチョウセイキキン</t>
    </rPh>
    <phoneticPr fontId="4"/>
  </si>
  <si>
    <t xml:space="preserve">  介護保険財政調整基金</t>
    <rPh sb="2" eb="6">
      <t>カイゴホケン</t>
    </rPh>
    <rPh sb="6" eb="12">
      <t>ザイセイチョウセイキキン</t>
    </rPh>
    <phoneticPr fontId="4"/>
  </si>
  <si>
    <t xml:space="preserve">  農業集落排水事業減債基金</t>
    <rPh sb="2" eb="4">
      <t>ノウギョウ</t>
    </rPh>
    <rPh sb="4" eb="6">
      <t>シュウラク</t>
    </rPh>
    <rPh sb="6" eb="8">
      <t>ハイスイ</t>
    </rPh>
    <rPh sb="8" eb="10">
      <t>ジギョウ</t>
    </rPh>
    <rPh sb="10" eb="12">
      <t>ゲンサイ</t>
    </rPh>
    <rPh sb="12" eb="14">
      <t>キキン</t>
    </rPh>
    <phoneticPr fontId="4"/>
  </si>
  <si>
    <t xml:space="preserve"> 一般会計</t>
    <rPh sb="1" eb="5">
      <t>イッパンカイケイ</t>
    </rPh>
    <phoneticPr fontId="2"/>
  </si>
  <si>
    <t>　　　　　雑入</t>
    <rPh sb="5" eb="6">
      <t>ザツ</t>
    </rPh>
    <rPh sb="6" eb="7">
      <t>ニュウ</t>
    </rPh>
    <phoneticPr fontId="2"/>
  </si>
  <si>
    <t>（一財）りんごワーク研究所</t>
  </si>
  <si>
    <t>津軽みらい農業協同組合</t>
  </si>
  <si>
    <t>（福）板柳町社会福祉協議会</t>
  </si>
  <si>
    <t>一般保険者に対する診療報酬</t>
    <rPh sb="0" eb="2">
      <t>イッパン</t>
    </rPh>
    <rPh sb="2" eb="5">
      <t>ホケンシャ</t>
    </rPh>
    <rPh sb="6" eb="7">
      <t>タイ</t>
    </rPh>
    <rPh sb="9" eb="11">
      <t>シンリョウ</t>
    </rPh>
    <rPh sb="11" eb="13">
      <t>ホウシュウ</t>
    </rPh>
    <phoneticPr fontId="5"/>
  </si>
  <si>
    <t>一般被保険者医療給付費納付金</t>
  </si>
  <si>
    <t>一般被保険者後期高齢者支援金等納付金</t>
  </si>
  <si>
    <t>居宅介護サービス利用者に対する給付費</t>
    <rPh sb="0" eb="2">
      <t>イタク</t>
    </rPh>
    <rPh sb="2" eb="4">
      <t>カイゴ</t>
    </rPh>
    <rPh sb="8" eb="11">
      <t>リヨウシャ</t>
    </rPh>
    <rPh sb="12" eb="13">
      <t>タイ</t>
    </rPh>
    <rPh sb="15" eb="18">
      <t>キュウフヒ</t>
    </rPh>
    <phoneticPr fontId="5"/>
  </si>
  <si>
    <t>施設介護サービス利用者に対する給付費</t>
    <rPh sb="0" eb="2">
      <t>シセツ</t>
    </rPh>
    <rPh sb="2" eb="4">
      <t>カイゴ</t>
    </rPh>
    <rPh sb="8" eb="11">
      <t>リヨウシャ</t>
    </rPh>
    <rPh sb="12" eb="13">
      <t>タイ</t>
    </rPh>
    <rPh sb="15" eb="18">
      <t>キュウフヒ</t>
    </rPh>
    <phoneticPr fontId="5"/>
  </si>
  <si>
    <t>地域密着型介護サービス利用者に対する給付費</t>
    <rPh sb="0" eb="2">
      <t>チイキ</t>
    </rPh>
    <rPh sb="2" eb="5">
      <t>ミッチャクガタ</t>
    </rPh>
    <rPh sb="5" eb="7">
      <t>カイゴ</t>
    </rPh>
    <rPh sb="11" eb="14">
      <t>リヨウシャ</t>
    </rPh>
    <rPh sb="15" eb="16">
      <t>タイ</t>
    </rPh>
    <rPh sb="18" eb="21">
      <t>キュウフヒ</t>
    </rPh>
    <phoneticPr fontId="5"/>
  </si>
  <si>
    <t>農業集落排水事業会計から水道事業会計への負担金</t>
    <rPh sb="0" eb="2">
      <t>ノウギョウ</t>
    </rPh>
    <rPh sb="2" eb="4">
      <t>シュウラク</t>
    </rPh>
    <rPh sb="4" eb="6">
      <t>ハイスイ</t>
    </rPh>
    <rPh sb="6" eb="8">
      <t>ジギョウ</t>
    </rPh>
    <rPh sb="8" eb="10">
      <t>カイケイ</t>
    </rPh>
    <rPh sb="12" eb="14">
      <t>スイドウ</t>
    </rPh>
    <rPh sb="14" eb="16">
      <t>ジギョウ</t>
    </rPh>
    <rPh sb="16" eb="18">
      <t>カイケイ</t>
    </rPh>
    <rPh sb="20" eb="23">
      <t>フタンキン</t>
    </rPh>
    <phoneticPr fontId="14"/>
  </si>
  <si>
    <t>公共下水道事業会計から水道事業会計への負担金</t>
    <rPh sb="0" eb="2">
      <t>コウキョウ</t>
    </rPh>
    <rPh sb="2" eb="5">
      <t>ゲスイドウ</t>
    </rPh>
    <rPh sb="5" eb="7">
      <t>ジギョウ</t>
    </rPh>
    <rPh sb="7" eb="9">
      <t>カイケイ</t>
    </rPh>
    <rPh sb="11" eb="13">
      <t>スイドウ</t>
    </rPh>
    <rPh sb="13" eb="15">
      <t>ジギョウ</t>
    </rPh>
    <rPh sb="15" eb="17">
      <t>カイケイ</t>
    </rPh>
    <rPh sb="19" eb="22">
      <t>フタンキン</t>
    </rPh>
    <phoneticPr fontId="14"/>
  </si>
  <si>
    <t>支払基金交付金</t>
    <rPh sb="0" eb="2">
      <t>シハライ</t>
    </rPh>
    <rPh sb="2" eb="4">
      <t>キキン</t>
    </rPh>
    <rPh sb="4" eb="7">
      <t>コウフキン</t>
    </rPh>
    <phoneticPr fontId="2"/>
  </si>
  <si>
    <t>財産貸付収入</t>
    <rPh sb="0" eb="2">
      <t>ザイサン</t>
    </rPh>
    <rPh sb="2" eb="4">
      <t>カシツケ</t>
    </rPh>
    <rPh sb="4" eb="6">
      <t>シュウニュウ</t>
    </rPh>
    <phoneticPr fontId="2"/>
  </si>
  <si>
    <t>保育所費負担金</t>
    <rPh sb="0" eb="2">
      <t>ホイク</t>
    </rPh>
    <rPh sb="2" eb="3">
      <t>ショ</t>
    </rPh>
    <rPh sb="3" eb="4">
      <t>ヒ</t>
    </rPh>
    <rPh sb="4" eb="7">
      <t>フタンキン</t>
    </rPh>
    <phoneticPr fontId="2"/>
  </si>
  <si>
    <t>　　　　　住宅使用料</t>
    <rPh sb="5" eb="7">
      <t>ジュウタク</t>
    </rPh>
    <rPh sb="7" eb="10">
      <t>シヨウリョウ</t>
    </rPh>
    <phoneticPr fontId="2"/>
  </si>
  <si>
    <t>県営浪岡川（久井名）地区基幹水利施設ｽﾄｯｸﾏﾈｼﾞﾒﾝﾄ事業負担金</t>
  </si>
  <si>
    <t>中南地域県民局　中南地域県民局長</t>
  </si>
  <si>
    <t>りんご黒星病防除対策事業費補助金</t>
  </si>
  <si>
    <t>津軽広域連合し尿等希釈投入施設管理運営費負担金</t>
  </si>
  <si>
    <t>環境性能割交付金</t>
    <rPh sb="0" eb="2">
      <t>カンキョウ</t>
    </rPh>
    <rPh sb="2" eb="4">
      <t>セイノウ</t>
    </rPh>
    <rPh sb="4" eb="5">
      <t>ワリ</t>
    </rPh>
    <rPh sb="5" eb="8">
      <t>コウフキン</t>
    </rPh>
    <phoneticPr fontId="14"/>
  </si>
  <si>
    <t>介護納付金</t>
  </si>
  <si>
    <t>一般被保険者療養費</t>
  </si>
  <si>
    <t>青森県国民健康保険団体連合会</t>
    <rPh sb="0" eb="3">
      <t>アオモリケン</t>
    </rPh>
    <rPh sb="3" eb="5">
      <t>コクミン</t>
    </rPh>
    <rPh sb="5" eb="7">
      <t>ケンコウ</t>
    </rPh>
    <rPh sb="7" eb="9">
      <t>ホケン</t>
    </rPh>
    <rPh sb="9" eb="11">
      <t>ダンタイ</t>
    </rPh>
    <rPh sb="11" eb="14">
      <t>レンゴウカイ</t>
    </rPh>
    <phoneticPr fontId="5"/>
  </si>
  <si>
    <t>一般被保険者に対する高額療養費</t>
    <rPh sb="7" eb="8">
      <t>タイ</t>
    </rPh>
    <phoneticPr fontId="4"/>
  </si>
  <si>
    <t>一般被保険者に対する療養費</t>
    <rPh sb="7" eb="8">
      <t>タイ</t>
    </rPh>
    <phoneticPr fontId="4"/>
  </si>
  <si>
    <t>過年度分保険料等負担金</t>
  </si>
  <si>
    <t>広域連合</t>
    <rPh sb="0" eb="2">
      <t>コウイキ</t>
    </rPh>
    <rPh sb="2" eb="4">
      <t>レンゴウ</t>
    </rPh>
    <phoneticPr fontId="14"/>
  </si>
  <si>
    <t>広域連合</t>
    <rPh sb="0" eb="4">
      <t>コウイキレンゴウ</t>
    </rPh>
    <phoneticPr fontId="2"/>
  </si>
  <si>
    <t>事業費_営業費用_総係費_負担金及び補助金</t>
    <rPh sb="0" eb="3">
      <t>ジギョウヒ</t>
    </rPh>
    <rPh sb="4" eb="6">
      <t>エイギョウ</t>
    </rPh>
    <rPh sb="6" eb="8">
      <t>ヒヨウ</t>
    </rPh>
    <rPh sb="9" eb="10">
      <t>ソウ</t>
    </rPh>
    <rPh sb="10" eb="11">
      <t>カカ</t>
    </rPh>
    <rPh sb="11" eb="12">
      <t>ヒ</t>
    </rPh>
    <rPh sb="13" eb="16">
      <t>フタンキン</t>
    </rPh>
    <rPh sb="16" eb="17">
      <t>オヨ</t>
    </rPh>
    <rPh sb="18" eb="21">
      <t>ホジョキン</t>
    </rPh>
    <phoneticPr fontId="14"/>
  </si>
  <si>
    <t>町税</t>
  </si>
  <si>
    <t>地方譲与税</t>
  </si>
  <si>
    <t>利子割交付金</t>
  </si>
  <si>
    <t>配当割交付金</t>
  </si>
  <si>
    <t>株式等譲渡所得割交付金</t>
  </si>
  <si>
    <t>地方消費税交付金</t>
  </si>
  <si>
    <t>自動車取得税交付金</t>
  </si>
  <si>
    <t>環境性能割交付金</t>
  </si>
  <si>
    <t>地方特例交付金</t>
  </si>
  <si>
    <t>地方交付税</t>
  </si>
  <si>
    <t>交通安全対策特別交付金</t>
  </si>
  <si>
    <t>分担金及び負担金</t>
  </si>
  <si>
    <t>寄附金</t>
  </si>
  <si>
    <t>　　③　賞与等引当金</t>
    <rPh sb="6" eb="7">
      <t>トウ</t>
    </rPh>
    <phoneticPr fontId="2"/>
  </si>
  <si>
    <t>令和２年度</t>
    <rPh sb="0" eb="2">
      <t>レイワ</t>
    </rPh>
    <rPh sb="3" eb="5">
      <t>ネンド</t>
    </rPh>
    <phoneticPr fontId="2"/>
  </si>
  <si>
    <t>（令和3年3月31日現在）</t>
  </si>
  <si>
    <t>自　令和2年4月1日</t>
  </si>
  <si>
    <t>至　令和3年3月31日</t>
  </si>
  <si>
    <t>団体名</t>
    <rPh sb="0" eb="2">
      <t>ダンタイ</t>
    </rPh>
    <rPh sb="2" eb="3">
      <t>メイ</t>
    </rPh>
    <phoneticPr fontId="2"/>
  </si>
  <si>
    <t>板柳町産業振興公社
りんごワーク研究所</t>
  </si>
  <si>
    <t>確定債務額</t>
    <rPh sb="0" eb="2">
      <t>カクテイ</t>
    </rPh>
    <rPh sb="2" eb="4">
      <t>サイム</t>
    </rPh>
    <rPh sb="4" eb="5">
      <t>ガク</t>
    </rPh>
    <phoneticPr fontId="2"/>
  </si>
  <si>
    <t>総額</t>
    <rPh sb="0" eb="2">
      <t>ソウガク</t>
    </rPh>
    <phoneticPr fontId="2"/>
  </si>
  <si>
    <t>(単位：千円)</t>
    <rPh sb="4" eb="5">
      <t>セン</t>
    </rPh>
    <rPh sb="5" eb="6">
      <t>エン</t>
    </rPh>
    <phoneticPr fontId="14"/>
  </si>
  <si>
    <t>10年超</t>
    <phoneticPr fontId="2"/>
  </si>
  <si>
    <t>特定の契約条項が付された地方債等の概要</t>
  </si>
  <si>
    <t>（単位：千円）</t>
    <rPh sb="4" eb="5">
      <t>セン</t>
    </rPh>
    <phoneticPr fontId="14"/>
  </si>
  <si>
    <t>特定の契約条項が_x000D_
付された地方債等残高</t>
  </si>
  <si>
    <t>契約条項の概要</t>
  </si>
  <si>
    <t>-</t>
    <phoneticPr fontId="14"/>
  </si>
  <si>
    <t>※　特定の契約条項とは、特定の条件に合致した場合に支払金利が上昇する場合等をいいます。</t>
  </si>
  <si>
    <t>千円</t>
    <rPh sb="0" eb="2">
      <t>センエン</t>
    </rPh>
    <phoneticPr fontId="2"/>
  </si>
  <si>
    <t>-</t>
    <phoneticPr fontId="2"/>
  </si>
  <si>
    <t>貸借対照表
未計上額</t>
    <rPh sb="0" eb="2">
      <t>タイシャク</t>
    </rPh>
    <rPh sb="2" eb="5">
      <t>タイショウヒョウ</t>
    </rPh>
    <rPh sb="6" eb="9">
      <t>ミケイジョウ</t>
    </rPh>
    <rPh sb="9" eb="10">
      <t>ガク</t>
    </rPh>
    <phoneticPr fontId="2"/>
  </si>
  <si>
    <t>計</t>
    <rPh sb="0" eb="1">
      <t>ケイ</t>
    </rPh>
    <phoneticPr fontId="2"/>
  </si>
  <si>
    <t>損失補償等引当金
計上額</t>
    <rPh sb="0" eb="2">
      <t>ソンシツ</t>
    </rPh>
    <rPh sb="2" eb="4">
      <t>ホショウ</t>
    </rPh>
    <rPh sb="4" eb="5">
      <t>トウ</t>
    </rPh>
    <rPh sb="5" eb="7">
      <t>ヒキアテ</t>
    </rPh>
    <rPh sb="7" eb="8">
      <t>キン</t>
    </rPh>
    <rPh sb="9" eb="11">
      <t>ケイジョウ</t>
    </rPh>
    <rPh sb="11" eb="12">
      <t>ガク</t>
    </rPh>
    <phoneticPr fontId="2"/>
  </si>
  <si>
    <t>履行すべき額が確定していない
損失補償債務等</t>
    <rPh sb="0" eb="2">
      <t>リコウ</t>
    </rPh>
    <rPh sb="5" eb="6">
      <t>ガク</t>
    </rPh>
    <rPh sb="7" eb="9">
      <t>カクテイ</t>
    </rPh>
    <rPh sb="15" eb="17">
      <t>ソンシツ</t>
    </rPh>
    <rPh sb="17" eb="19">
      <t>ホショウ</t>
    </rPh>
    <rPh sb="19" eb="22">
      <t>サイムナド</t>
    </rPh>
    <phoneticPr fontId="2"/>
  </si>
  <si>
    <t>　　②　既存の決算情報との関連性</t>
    <rPh sb="4" eb="6">
      <t>キゾン</t>
    </rPh>
    <rPh sb="7" eb="9">
      <t>ケッサン</t>
    </rPh>
    <rPh sb="9" eb="11">
      <t>ジョウホウ</t>
    </rPh>
    <rPh sb="13" eb="16">
      <t>カンレンセイ</t>
    </rPh>
    <phoneticPr fontId="2"/>
  </si>
  <si>
    <t>歳入歳出決算書</t>
    <rPh sb="0" eb="7">
      <t>サイニュウサイシュツケッサンショ</t>
    </rPh>
    <phoneticPr fontId="2"/>
  </si>
  <si>
    <t>繰越金に伴う差額</t>
    <rPh sb="0" eb="2">
      <t>クリコシ</t>
    </rPh>
    <rPh sb="2" eb="3">
      <t>キン</t>
    </rPh>
    <rPh sb="4" eb="5">
      <t>トモナ</t>
    </rPh>
    <rPh sb="6" eb="8">
      <t>サガク</t>
    </rPh>
    <phoneticPr fontId="2"/>
  </si>
  <si>
    <t>資金収支計算書</t>
    <rPh sb="0" eb="2">
      <t>シキン</t>
    </rPh>
    <rPh sb="2" eb="4">
      <t>シュウシ</t>
    </rPh>
    <rPh sb="4" eb="7">
      <t>ケイサンショ</t>
    </rPh>
    <phoneticPr fontId="2"/>
  </si>
  <si>
    <t>収入（歳入）</t>
    <rPh sb="0" eb="2">
      <t>シュウニュウ</t>
    </rPh>
    <rPh sb="3" eb="5">
      <t>サイニュウ</t>
    </rPh>
    <phoneticPr fontId="2"/>
  </si>
  <si>
    <t>支出（歳出）</t>
    <rPh sb="0" eb="2">
      <t>シシュツ</t>
    </rPh>
    <rPh sb="3" eb="5">
      <t>サイシュツ</t>
    </rPh>
    <phoneticPr fontId="2"/>
  </si>
  <si>
    <t>　歳入歳出決算書では繰越金を収入として計上しますが、公会計では計上しないため、その分だけ相違します。</t>
    <rPh sb="1" eb="8">
      <t>サイニュウサイシュツケッサンショ</t>
    </rPh>
    <rPh sb="10" eb="13">
      <t>クリコシキン</t>
    </rPh>
    <rPh sb="14" eb="16">
      <t>シュウニュウ</t>
    </rPh>
    <rPh sb="19" eb="21">
      <t>ケイジョウ</t>
    </rPh>
    <rPh sb="26" eb="27">
      <t>コウ</t>
    </rPh>
    <rPh sb="27" eb="29">
      <t>カイケイ</t>
    </rPh>
    <rPh sb="31" eb="33">
      <t>ケイジョウ</t>
    </rPh>
    <rPh sb="41" eb="42">
      <t>ブン</t>
    </rPh>
    <rPh sb="44" eb="46">
      <t>ソウイ</t>
    </rPh>
    <phoneticPr fontId="2"/>
  </si>
  <si>
    <t>　　③　資金収支計算書の業務活動収支と純資産変動計算書の本年度差額との差額の内訳</t>
    <rPh sb="4" eb="6">
      <t>シキン</t>
    </rPh>
    <rPh sb="6" eb="8">
      <t>シュウシ</t>
    </rPh>
    <rPh sb="8" eb="11">
      <t>ケイサンショ</t>
    </rPh>
    <rPh sb="12" eb="14">
      <t>ギョウム</t>
    </rPh>
    <rPh sb="14" eb="16">
      <t>カツドウ</t>
    </rPh>
    <rPh sb="16" eb="18">
      <t>シュウシ</t>
    </rPh>
    <rPh sb="19" eb="24">
      <t>ジュンシサンヘンドウ</t>
    </rPh>
    <rPh sb="24" eb="27">
      <t>ケイサンショ</t>
    </rPh>
    <rPh sb="28" eb="31">
      <t>ホンネンド</t>
    </rPh>
    <rPh sb="31" eb="33">
      <t>サガク</t>
    </rPh>
    <rPh sb="35" eb="37">
      <t>サガク</t>
    </rPh>
    <rPh sb="38" eb="40">
      <t>ウチワケ</t>
    </rPh>
    <phoneticPr fontId="2"/>
  </si>
  <si>
    <t>　業務活動収支</t>
    <rPh sb="1" eb="3">
      <t>ギョウム</t>
    </rPh>
    <rPh sb="3" eb="5">
      <t>カツドウ</t>
    </rPh>
    <rPh sb="5" eb="7">
      <t>シュウシ</t>
    </rPh>
    <phoneticPr fontId="2"/>
  </si>
  <si>
    <t>　投資活動収入の国県等補助金収入</t>
    <rPh sb="1" eb="3">
      <t>トウシ</t>
    </rPh>
    <rPh sb="3" eb="5">
      <t>カツドウ</t>
    </rPh>
    <rPh sb="5" eb="7">
      <t>シュウニュウ</t>
    </rPh>
    <rPh sb="8" eb="9">
      <t>クニ</t>
    </rPh>
    <rPh sb="9" eb="11">
      <t>ケンナド</t>
    </rPh>
    <rPh sb="11" eb="14">
      <t>ホジョキン</t>
    </rPh>
    <rPh sb="14" eb="16">
      <t>シュウニュウ</t>
    </rPh>
    <phoneticPr fontId="2"/>
  </si>
  <si>
    <t>　未収債権額の増加（減少）</t>
    <rPh sb="1" eb="3">
      <t>ミシュウ</t>
    </rPh>
    <rPh sb="3" eb="5">
      <t>サイケン</t>
    </rPh>
    <rPh sb="5" eb="6">
      <t>ガク</t>
    </rPh>
    <rPh sb="7" eb="9">
      <t>ゾウカ</t>
    </rPh>
    <rPh sb="10" eb="12">
      <t>ゲンショウ</t>
    </rPh>
    <phoneticPr fontId="2"/>
  </si>
  <si>
    <t>　未払債務額の増加（減少）</t>
    <rPh sb="1" eb="3">
      <t>ミハライ</t>
    </rPh>
    <rPh sb="3" eb="5">
      <t>サイム</t>
    </rPh>
    <rPh sb="5" eb="6">
      <t>ガク</t>
    </rPh>
    <rPh sb="7" eb="9">
      <t>ゾウカ</t>
    </rPh>
    <rPh sb="10" eb="12">
      <t>ゲンショウ</t>
    </rPh>
    <phoneticPr fontId="2"/>
  </si>
  <si>
    <t>　その他の流動資産の増加（減少）</t>
    <rPh sb="3" eb="4">
      <t>タ</t>
    </rPh>
    <rPh sb="5" eb="7">
      <t>リュウドウ</t>
    </rPh>
    <rPh sb="7" eb="9">
      <t>シサン</t>
    </rPh>
    <rPh sb="10" eb="12">
      <t>ゾウカ</t>
    </rPh>
    <rPh sb="13" eb="15">
      <t>ゲンショウ</t>
    </rPh>
    <phoneticPr fontId="2"/>
  </si>
  <si>
    <t>　その他の流動負債の増加（減少）</t>
    <rPh sb="3" eb="4">
      <t>タ</t>
    </rPh>
    <rPh sb="5" eb="7">
      <t>リュウドウ</t>
    </rPh>
    <rPh sb="7" eb="9">
      <t>フサイ</t>
    </rPh>
    <rPh sb="10" eb="12">
      <t>ゾウカ</t>
    </rPh>
    <rPh sb="13" eb="15">
      <t>ゲンショウ</t>
    </rPh>
    <phoneticPr fontId="2"/>
  </si>
  <si>
    <t>　減価償却費</t>
    <rPh sb="1" eb="3">
      <t>ゲンカ</t>
    </rPh>
    <rPh sb="3" eb="5">
      <t>ショウキャク</t>
    </rPh>
    <rPh sb="5" eb="6">
      <t>ヒ</t>
    </rPh>
    <phoneticPr fontId="2"/>
  </si>
  <si>
    <t>　賞与等引当金繰入額（増減額）</t>
    <rPh sb="1" eb="3">
      <t>ショウヨ</t>
    </rPh>
    <rPh sb="3" eb="4">
      <t>トウ</t>
    </rPh>
    <rPh sb="4" eb="6">
      <t>ヒキアテ</t>
    </rPh>
    <rPh sb="6" eb="7">
      <t>キン</t>
    </rPh>
    <rPh sb="7" eb="9">
      <t>クリイレ</t>
    </rPh>
    <rPh sb="9" eb="10">
      <t>ガク</t>
    </rPh>
    <rPh sb="11" eb="14">
      <t>ゾウゲンガク</t>
    </rPh>
    <phoneticPr fontId="2"/>
  </si>
  <si>
    <t>　退職手当引当金繰入金（増減額）</t>
    <rPh sb="1" eb="8">
      <t>タイショクテアテヒキアテキン</t>
    </rPh>
    <rPh sb="8" eb="10">
      <t>クリイレ</t>
    </rPh>
    <rPh sb="10" eb="11">
      <t>キン</t>
    </rPh>
    <rPh sb="12" eb="15">
      <t>ゾウゲンガク</t>
    </rPh>
    <phoneticPr fontId="2"/>
  </si>
  <si>
    <t>　徴収不能引当金繰入額（増減額）</t>
    <rPh sb="1" eb="8">
      <t>チョウシュウフノウヒキアテキン</t>
    </rPh>
    <rPh sb="8" eb="10">
      <t>クリイレ</t>
    </rPh>
    <rPh sb="10" eb="11">
      <t>ガク</t>
    </rPh>
    <rPh sb="12" eb="15">
      <t>ゾウゲンガク</t>
    </rPh>
    <phoneticPr fontId="2"/>
  </si>
  <si>
    <t>純資産変動計算書の本年度差額</t>
    <rPh sb="0" eb="3">
      <t>ジュンシサン</t>
    </rPh>
    <rPh sb="3" eb="5">
      <t>ヘンドウ</t>
    </rPh>
    <rPh sb="5" eb="8">
      <t>ケイサンショ</t>
    </rPh>
    <rPh sb="9" eb="12">
      <t>ホンネンド</t>
    </rPh>
    <rPh sb="12" eb="14">
      <t>サガク</t>
    </rPh>
    <phoneticPr fontId="2"/>
  </si>
  <si>
    <t>9,142,831　千円</t>
    <rPh sb="10" eb="12">
      <t>センエン</t>
    </rPh>
    <phoneticPr fontId="2"/>
  </si>
  <si>
    <t>8,954,697　千円</t>
    <rPh sb="10" eb="12">
      <t>センエン</t>
    </rPh>
    <phoneticPr fontId="2"/>
  </si>
  <si>
    <t>8,606,514　千円</t>
    <rPh sb="10" eb="12">
      <t>センエン</t>
    </rPh>
    <phoneticPr fontId="2"/>
  </si>
  <si>
    <t>200,000　千円</t>
    <rPh sb="8" eb="10">
      <t>センエン</t>
    </rPh>
    <phoneticPr fontId="2"/>
  </si>
  <si>
    <t>8,806,514　千円</t>
    <rPh sb="10" eb="12">
      <t>センエン</t>
    </rPh>
    <phoneticPr fontId="2"/>
  </si>
  <si>
    <t>歳計剰余金処分</t>
    <rPh sb="0" eb="1">
      <t>トシ</t>
    </rPh>
    <rPh sb="1" eb="2">
      <t>ケイ</t>
    </rPh>
    <rPh sb="2" eb="4">
      <t>ジョウヨ</t>
    </rPh>
    <rPh sb="4" eb="5">
      <t>キン</t>
    </rPh>
    <rPh sb="5" eb="7">
      <t>ショブン</t>
    </rPh>
    <phoneticPr fontId="2"/>
  </si>
  <si>
    <t>△188,134　千円</t>
    <rPh sb="9" eb="11">
      <t>センエン</t>
    </rPh>
    <phoneticPr fontId="2"/>
  </si>
  <si>
    <t>　歳計剰余金処分は歳入歳出決算書では除いていますが、公会計では計上するため、その分だけ相違します。</t>
    <rPh sb="1" eb="2">
      <t>トシ</t>
    </rPh>
    <rPh sb="2" eb="3">
      <t>ケイ</t>
    </rPh>
    <rPh sb="3" eb="6">
      <t>ジョウヨキン</t>
    </rPh>
    <rPh sb="6" eb="8">
      <t>ショブン</t>
    </rPh>
    <rPh sb="9" eb="16">
      <t>サイニュウサイシュツケッサンショ</t>
    </rPh>
    <rPh sb="18" eb="19">
      <t>ノゾ</t>
    </rPh>
    <rPh sb="26" eb="27">
      <t>コウ</t>
    </rPh>
    <rPh sb="27" eb="29">
      <t>カイケイ</t>
    </rPh>
    <rPh sb="31" eb="33">
      <t>ケイジョウ</t>
    </rPh>
    <rPh sb="40" eb="41">
      <t>ブン</t>
    </rPh>
    <rPh sb="43" eb="45">
      <t>ソウイ</t>
    </rPh>
    <phoneticPr fontId="2"/>
  </si>
  <si>
    <t>△1,010</t>
    <phoneticPr fontId="2"/>
  </si>
  <si>
    <t>△500,120</t>
    <phoneticPr fontId="2"/>
  </si>
  <si>
    <t>△11,988</t>
    <phoneticPr fontId="2"/>
  </si>
  <si>
    <t>　不能欠損処理</t>
    <rPh sb="1" eb="3">
      <t>フノウ</t>
    </rPh>
    <rPh sb="3" eb="5">
      <t>ケッソン</t>
    </rPh>
    <rPh sb="5" eb="7">
      <t>ショリ</t>
    </rPh>
    <phoneticPr fontId="2"/>
  </si>
  <si>
    <t>　資産除売却損</t>
    <rPh sb="1" eb="3">
      <t>シサン</t>
    </rPh>
    <rPh sb="3" eb="4">
      <t>ジョ</t>
    </rPh>
    <rPh sb="4" eb="6">
      <t>バイキャク</t>
    </rPh>
    <rPh sb="6" eb="7">
      <t>ソン</t>
    </rPh>
    <phoneticPr fontId="2"/>
  </si>
  <si>
    <t>△7,029</t>
    <phoneticPr fontId="2"/>
  </si>
  <si>
    <t>△11,558</t>
    <phoneticPr fontId="2"/>
  </si>
  <si>
    <t>　資産売却益</t>
    <rPh sb="1" eb="3">
      <t>シサン</t>
    </rPh>
    <rPh sb="3" eb="5">
      <t>バイキャク</t>
    </rPh>
    <rPh sb="5" eb="6">
      <t>エキ</t>
    </rPh>
    <phoneticPr fontId="2"/>
  </si>
  <si>
    <t>　その他（臨時利益）</t>
    <rPh sb="3" eb="4">
      <t>タ</t>
    </rPh>
    <rPh sb="5" eb="7">
      <t>リンジ</t>
    </rPh>
    <rPh sb="7" eb="9">
      <t>リエキ</t>
    </rPh>
    <phoneticPr fontId="2"/>
  </si>
  <si>
    <t>投資損失引当金</t>
    <rPh sb="0" eb="2">
      <t>トウシ</t>
    </rPh>
    <rPh sb="2" eb="4">
      <t>ソンシツ</t>
    </rPh>
    <rPh sb="4" eb="6">
      <t>ヒキアテ</t>
    </rPh>
    <rPh sb="6" eb="7">
      <t>キン</t>
    </rPh>
    <phoneticPr fontId="2"/>
  </si>
  <si>
    <t>（単位：千円）</t>
  </si>
  <si>
    <t>（単位：千円）</t>
    <rPh sb="1" eb="3">
      <t>タンイ</t>
    </rPh>
    <rPh sb="4" eb="5">
      <t>セン</t>
    </rPh>
    <rPh sb="5" eb="6">
      <t>エン</t>
    </rPh>
    <phoneticPr fontId="14"/>
  </si>
  <si>
    <t>　四捨五入による金額齟齬は斜体で表示しています。</t>
  </si>
  <si>
    <t>※表示単位未満を四捨五入しているため、内訳と合計が一致しない場合があります。</t>
  </si>
  <si>
    <t>【様式第1号】</t>
  </si>
  <si>
    <t>【様式第2号】</t>
  </si>
  <si>
    <t>【様式第3号】</t>
  </si>
  <si>
    <t>【様式第4号】</t>
  </si>
  <si>
    <t>　一般公共事業</t>
  </si>
  <si>
    <t>　公営住宅建設</t>
  </si>
  <si>
    <t>　災害復旧</t>
  </si>
  <si>
    <t>　教育・福祉施設</t>
  </si>
  <si>
    <t>　一般単独事業</t>
  </si>
  <si>
    <t>　退職手当債</t>
  </si>
  <si>
    <t>【その他】</t>
  </si>
  <si>
    <t>その他の
金融機関</t>
    <phoneticPr fontId="2"/>
  </si>
  <si>
    <t>※【通常分】は資産形成のための地方債、【特別分】は資産形成以外の地方債をいいます。</t>
  </si>
  <si>
    <t>国営施設機能保全事業による施設の長寿命化</t>
    <rPh sb="0" eb="2">
      <t>コクエイ</t>
    </rPh>
    <rPh sb="2" eb="4">
      <t>シセツ</t>
    </rPh>
    <rPh sb="4" eb="6">
      <t>キノウ</t>
    </rPh>
    <rPh sb="6" eb="8">
      <t>ホゼン</t>
    </rPh>
    <rPh sb="8" eb="10">
      <t>ジギョウ</t>
    </rPh>
    <rPh sb="13" eb="15">
      <t>シセツ</t>
    </rPh>
    <rPh sb="16" eb="19">
      <t>チョウジュミョウ</t>
    </rPh>
    <rPh sb="19" eb="20">
      <t>カ</t>
    </rPh>
    <phoneticPr fontId="8"/>
  </si>
  <si>
    <t>県営施設機能保全事業による施設の長寿命化</t>
    <rPh sb="0" eb="2">
      <t>ケンエイ</t>
    </rPh>
    <rPh sb="2" eb="4">
      <t>シセツ</t>
    </rPh>
    <rPh sb="4" eb="6">
      <t>キノウ</t>
    </rPh>
    <rPh sb="6" eb="8">
      <t>ホゼン</t>
    </rPh>
    <rPh sb="8" eb="10">
      <t>ジギョウ</t>
    </rPh>
    <rPh sb="13" eb="15">
      <t>シセツ</t>
    </rPh>
    <rPh sb="16" eb="19">
      <t>チョウジュミョウ</t>
    </rPh>
    <rPh sb="19" eb="20">
      <t>カ</t>
    </rPh>
    <phoneticPr fontId="8"/>
  </si>
  <si>
    <t>地域密着型サービス等提供施設整備費補助金</t>
    <rPh sb="0" eb="5">
      <t>チイキミッチャクガタ</t>
    </rPh>
    <rPh sb="9" eb="10">
      <t>トウ</t>
    </rPh>
    <rPh sb="10" eb="12">
      <t>テイキョウ</t>
    </rPh>
    <rPh sb="12" eb="14">
      <t>シセツ</t>
    </rPh>
    <rPh sb="14" eb="17">
      <t>セイビヒ</t>
    </rPh>
    <rPh sb="17" eb="20">
      <t>ホジョキン</t>
    </rPh>
    <phoneticPr fontId="4"/>
  </si>
  <si>
    <t>福）緑鴎会</t>
    <rPh sb="0" eb="1">
      <t>フク</t>
    </rPh>
    <rPh sb="2" eb="3">
      <t>ミドリ</t>
    </rPh>
    <rPh sb="3" eb="4">
      <t>カモメ</t>
    </rPh>
    <rPh sb="4" eb="5">
      <t>カイ</t>
    </rPh>
    <phoneticPr fontId="3"/>
  </si>
  <si>
    <t>認知症高齢者グループホームの施設整備に対する助成</t>
  </si>
  <si>
    <t>特別定額給付金</t>
    <rPh sb="0" eb="2">
      <t>トクベツ</t>
    </rPh>
    <rPh sb="2" eb="4">
      <t>テイガク</t>
    </rPh>
    <rPh sb="4" eb="7">
      <t>キュウフキン</t>
    </rPh>
    <phoneticPr fontId="4"/>
  </si>
  <si>
    <t>住民基本台帳に記録されている者1人につき10万円を給付</t>
  </si>
  <si>
    <t>弘前消防事務組合</t>
    <rPh sb="0" eb="2">
      <t>ヒロサキ</t>
    </rPh>
    <rPh sb="2" eb="4">
      <t>ショウボウ</t>
    </rPh>
    <rPh sb="4" eb="6">
      <t>ジム</t>
    </rPh>
    <rPh sb="6" eb="8">
      <t>クミアイ</t>
    </rPh>
    <phoneticPr fontId="9"/>
  </si>
  <si>
    <t>板柳町の経費負担金</t>
    <rPh sb="0" eb="3">
      <t>イタヤナギマチ</t>
    </rPh>
    <rPh sb="4" eb="6">
      <t>ケイヒ</t>
    </rPh>
    <rPh sb="6" eb="9">
      <t>フタンキン</t>
    </rPh>
    <phoneticPr fontId="9"/>
  </si>
  <si>
    <t>後期高齢者医療広域連合</t>
    <rPh sb="0" eb="5">
      <t>コウキコウレイシャ</t>
    </rPh>
    <rPh sb="5" eb="7">
      <t>イリョウ</t>
    </rPh>
    <rPh sb="7" eb="9">
      <t>コウイキ</t>
    </rPh>
    <rPh sb="9" eb="11">
      <t>レンゴウ</t>
    </rPh>
    <phoneticPr fontId="9"/>
  </si>
  <si>
    <t>りんごワーク研究所経営支援金</t>
  </si>
  <si>
    <t>新型コロナウイルス感染症対策事業</t>
    <rPh sb="0" eb="2">
      <t>シンガタ</t>
    </rPh>
    <rPh sb="9" eb="12">
      <t>カンセンショウ</t>
    </rPh>
    <rPh sb="12" eb="14">
      <t>タイサク</t>
    </rPh>
    <rPh sb="14" eb="16">
      <t>ジギョウ</t>
    </rPh>
    <phoneticPr fontId="9"/>
  </si>
  <si>
    <t>板柳町民生活支援商品券事業費補助金</t>
    <rPh sb="0" eb="2">
      <t>イタヤナギ</t>
    </rPh>
    <rPh sb="2" eb="4">
      <t>チョウミン</t>
    </rPh>
    <rPh sb="4" eb="6">
      <t>セイカツ</t>
    </rPh>
    <rPh sb="6" eb="8">
      <t>シエン</t>
    </rPh>
    <rPh sb="8" eb="11">
      <t>ショウヒンケン</t>
    </rPh>
    <rPh sb="11" eb="14">
      <t>ジギョウヒ</t>
    </rPh>
    <rPh sb="14" eb="17">
      <t>ホジョキン</t>
    </rPh>
    <phoneticPr fontId="4"/>
  </si>
  <si>
    <t>新型コロナウイルス感染症対策事業</t>
  </si>
  <si>
    <t>一般職退職組合負担金</t>
    <rPh sb="0" eb="2">
      <t>イッパン</t>
    </rPh>
    <rPh sb="2" eb="3">
      <t>ショク</t>
    </rPh>
    <rPh sb="3" eb="5">
      <t>タイショク</t>
    </rPh>
    <rPh sb="5" eb="7">
      <t>クミアイ</t>
    </rPh>
    <rPh sb="7" eb="9">
      <t>フタン</t>
    </rPh>
    <rPh sb="9" eb="10">
      <t>キン</t>
    </rPh>
    <phoneticPr fontId="4"/>
  </si>
  <si>
    <t>板柳町主食用米作付農家緊急支援</t>
    <rPh sb="0" eb="3">
      <t>イタヤナギマチ</t>
    </rPh>
    <rPh sb="3" eb="5">
      <t>シュショク</t>
    </rPh>
    <rPh sb="5" eb="6">
      <t>ヨウ</t>
    </rPh>
    <rPh sb="6" eb="7">
      <t>コメ</t>
    </rPh>
    <rPh sb="7" eb="8">
      <t>サク</t>
    </rPh>
    <rPh sb="8" eb="9">
      <t>ツ</t>
    </rPh>
    <rPh sb="9" eb="11">
      <t>ノウカ</t>
    </rPh>
    <rPh sb="11" eb="13">
      <t>キンキュウ</t>
    </rPh>
    <rPh sb="13" eb="15">
      <t>シエン</t>
    </rPh>
    <phoneticPr fontId="4"/>
  </si>
  <si>
    <t>新型コロナウイルス感染症対策事業</t>
    <rPh sb="12" eb="14">
      <t>タイサク</t>
    </rPh>
    <rPh sb="14" eb="16">
      <t>ジギョウ</t>
    </rPh>
    <phoneticPr fontId="3"/>
  </si>
  <si>
    <t>板柳町緊急対策事業者支援金</t>
    <rPh sb="0" eb="3">
      <t>イタヤナギマチ</t>
    </rPh>
    <rPh sb="3" eb="7">
      <t>キンキュウタイサク</t>
    </rPh>
    <rPh sb="7" eb="9">
      <t>ジギョウ</t>
    </rPh>
    <rPh sb="9" eb="10">
      <t>シャ</t>
    </rPh>
    <rPh sb="10" eb="12">
      <t>シエン</t>
    </rPh>
    <rPh sb="12" eb="13">
      <t>キン</t>
    </rPh>
    <phoneticPr fontId="4"/>
  </si>
  <si>
    <t>農地、水路等の基礎的な保全管理</t>
    <rPh sb="0" eb="2">
      <t>ノウチ</t>
    </rPh>
    <rPh sb="3" eb="5">
      <t>スイロ</t>
    </rPh>
    <rPh sb="5" eb="6">
      <t>トウ</t>
    </rPh>
    <rPh sb="7" eb="10">
      <t>キソテキ</t>
    </rPh>
    <rPh sb="11" eb="13">
      <t>ホゼン</t>
    </rPh>
    <rPh sb="13" eb="15">
      <t>カンリ</t>
    </rPh>
    <phoneticPr fontId="9"/>
  </si>
  <si>
    <t>板柳町緊急対策特別プレミアム付商品券発行補助金</t>
    <rPh sb="0" eb="3">
      <t>イタヤナギマチ</t>
    </rPh>
    <rPh sb="3" eb="5">
      <t>キンキュウ</t>
    </rPh>
    <rPh sb="5" eb="7">
      <t>タイサク</t>
    </rPh>
    <rPh sb="7" eb="9">
      <t>トクベツ</t>
    </rPh>
    <rPh sb="14" eb="15">
      <t>ツ</t>
    </rPh>
    <rPh sb="15" eb="18">
      <t>ショウヒンケン</t>
    </rPh>
    <rPh sb="18" eb="20">
      <t>ハッコウ</t>
    </rPh>
    <rPh sb="20" eb="23">
      <t>ホジョキン</t>
    </rPh>
    <phoneticPr fontId="4"/>
  </si>
  <si>
    <t>国が実施する新規就農支援事業に係る給付金</t>
    <rPh sb="0" eb="1">
      <t>クニ</t>
    </rPh>
    <rPh sb="2" eb="4">
      <t>ジッシ</t>
    </rPh>
    <rPh sb="6" eb="8">
      <t>シンキ</t>
    </rPh>
    <rPh sb="8" eb="10">
      <t>シュウノウ</t>
    </rPh>
    <rPh sb="10" eb="12">
      <t>シエン</t>
    </rPh>
    <rPh sb="12" eb="14">
      <t>ジギョウ</t>
    </rPh>
    <rPh sb="15" eb="16">
      <t>カカ</t>
    </rPh>
    <rPh sb="17" eb="20">
      <t>キュウフキン</t>
    </rPh>
    <phoneticPr fontId="9"/>
  </si>
  <si>
    <t>農協が実施する大豆転作に対する補助</t>
    <rPh sb="0" eb="2">
      <t>ノウキョウ</t>
    </rPh>
    <rPh sb="3" eb="5">
      <t>ジッシ</t>
    </rPh>
    <rPh sb="9" eb="11">
      <t>テンサク</t>
    </rPh>
    <phoneticPr fontId="9"/>
  </si>
  <si>
    <t>ひとり暮らし高齢者生活支援給付金</t>
    <rPh sb="3" eb="4">
      <t>ク</t>
    </rPh>
    <rPh sb="6" eb="9">
      <t>コウレイシャ</t>
    </rPh>
    <rPh sb="9" eb="11">
      <t>セイカツ</t>
    </rPh>
    <rPh sb="11" eb="13">
      <t>シエン</t>
    </rPh>
    <rPh sb="13" eb="16">
      <t>キュウフキン</t>
    </rPh>
    <phoneticPr fontId="4"/>
  </si>
  <si>
    <t>学校給食費助成金</t>
    <rPh sb="0" eb="2">
      <t>ガッコウ</t>
    </rPh>
    <rPh sb="2" eb="4">
      <t>キュウショク</t>
    </rPh>
    <rPh sb="4" eb="5">
      <t>ヒ</t>
    </rPh>
    <rPh sb="5" eb="7">
      <t>ジョセイ</t>
    </rPh>
    <rPh sb="7" eb="8">
      <t>キン</t>
    </rPh>
    <phoneticPr fontId="4"/>
  </si>
  <si>
    <t>子育て世帯臨時特別給付金</t>
    <rPh sb="0" eb="2">
      <t>コソダ</t>
    </rPh>
    <rPh sb="3" eb="5">
      <t>セタイ</t>
    </rPh>
    <rPh sb="5" eb="7">
      <t>リンジ</t>
    </rPh>
    <rPh sb="7" eb="9">
      <t>トクベツ</t>
    </rPh>
    <rPh sb="9" eb="12">
      <t>キュウフキン</t>
    </rPh>
    <phoneticPr fontId="4"/>
  </si>
  <si>
    <t>板柳町がんばれ学生応援金</t>
    <rPh sb="0" eb="3">
      <t>イタヤナギマチ</t>
    </rPh>
    <rPh sb="7" eb="9">
      <t>ガクセイ</t>
    </rPh>
    <rPh sb="9" eb="11">
      <t>オウエン</t>
    </rPh>
    <rPh sb="11" eb="12">
      <t>キン</t>
    </rPh>
    <phoneticPr fontId="4"/>
  </si>
  <si>
    <t>りんご黒星病の感染防止に係る薬剤の購入費を助成</t>
    <rPh sb="12" eb="13">
      <t>カカ</t>
    </rPh>
    <phoneticPr fontId="8"/>
  </si>
  <si>
    <t>乳幼児世帯生活支援給付金</t>
    <rPh sb="0" eb="3">
      <t>ニュウヨウジ</t>
    </rPh>
    <rPh sb="3" eb="5">
      <t>セタイ</t>
    </rPh>
    <rPh sb="5" eb="7">
      <t>セイカツ</t>
    </rPh>
    <rPh sb="7" eb="9">
      <t>シエン</t>
    </rPh>
    <rPh sb="9" eb="12">
      <t>キュウフキン</t>
    </rPh>
    <phoneticPr fontId="4"/>
  </si>
  <si>
    <t>県営ほ場整備事業負担金</t>
    <rPh sb="0" eb="2">
      <t>ケンエイ</t>
    </rPh>
    <rPh sb="3" eb="4">
      <t>バ</t>
    </rPh>
    <rPh sb="4" eb="6">
      <t>セイビ</t>
    </rPh>
    <rPh sb="6" eb="8">
      <t>ジギョウ</t>
    </rPh>
    <rPh sb="8" eb="11">
      <t>フタンキン</t>
    </rPh>
    <phoneticPr fontId="4"/>
  </si>
  <si>
    <t>青森県</t>
    <rPh sb="0" eb="3">
      <t>アオモリケン</t>
    </rPh>
    <phoneticPr fontId="9"/>
  </si>
  <si>
    <t>深味・長野地区のほ場整備負担金</t>
    <rPh sb="0" eb="1">
      <t>フカ</t>
    </rPh>
    <rPh sb="1" eb="2">
      <t>ミ</t>
    </rPh>
    <rPh sb="3" eb="5">
      <t>ナガノ</t>
    </rPh>
    <rPh sb="5" eb="7">
      <t>チク</t>
    </rPh>
    <rPh sb="9" eb="10">
      <t>ジョウ</t>
    </rPh>
    <rPh sb="10" eb="12">
      <t>セイビ</t>
    </rPh>
    <rPh sb="12" eb="15">
      <t>フタンキン</t>
    </rPh>
    <phoneticPr fontId="3"/>
  </si>
  <si>
    <t>その他</t>
    <rPh sb="2" eb="3">
      <t>タ</t>
    </rPh>
    <phoneticPr fontId="8"/>
  </si>
  <si>
    <t>　（１）保証債務及び損失補償債務負担の状況</t>
    <rPh sb="4" eb="6">
      <t>ホショウ</t>
    </rPh>
    <rPh sb="6" eb="8">
      <t>サイム</t>
    </rPh>
    <rPh sb="8" eb="9">
      <t>オヨ</t>
    </rPh>
    <rPh sb="10" eb="12">
      <t>ソンシツ</t>
    </rPh>
    <rPh sb="12" eb="14">
      <t>ホショウ</t>
    </rPh>
    <rPh sb="14" eb="16">
      <t>サイム</t>
    </rPh>
    <rPh sb="16" eb="18">
      <t>フタン</t>
    </rPh>
    <rPh sb="19" eb="21">
      <t>ジョウキョウ</t>
    </rPh>
    <phoneticPr fontId="2"/>
  </si>
  <si>
    <t>　　　　他の団体の金融機関等からの借入債務に対し、保証を行っています。</t>
    <rPh sb="4" eb="5">
      <t>タ</t>
    </rPh>
    <rPh sb="6" eb="8">
      <t>ダンタイ</t>
    </rPh>
    <rPh sb="9" eb="11">
      <t>キンユウ</t>
    </rPh>
    <rPh sb="11" eb="13">
      <t>キカン</t>
    </rPh>
    <rPh sb="13" eb="14">
      <t>トウ</t>
    </rPh>
    <rPh sb="17" eb="19">
      <t>カリイレ</t>
    </rPh>
    <rPh sb="19" eb="21">
      <t>サイム</t>
    </rPh>
    <rPh sb="22" eb="23">
      <t>タイ</t>
    </rPh>
    <rPh sb="25" eb="27">
      <t>ホショウ</t>
    </rPh>
    <rPh sb="28" eb="29">
      <t>オコナ</t>
    </rPh>
    <phoneticPr fontId="2"/>
  </si>
  <si>
    <t>　　　184,230千円</t>
    <phoneticPr fontId="2"/>
  </si>
  <si>
    <t>　　　実質公債費比率　 9.2％</t>
    <phoneticPr fontId="2"/>
  </si>
  <si>
    <t>　　  将来負担比率 　 　－％</t>
    <phoneticPr fontId="2"/>
  </si>
  <si>
    <t>　　  57,325千円（継続費0千円　明許繰越57,325千円　事故繰越0千円）</t>
    <phoneticPr fontId="2"/>
  </si>
  <si>
    <t>　　　記載金額は、千円単位で表示しております。</t>
    <rPh sb="3" eb="5">
      <t>キサイ</t>
    </rPh>
    <rPh sb="5" eb="7">
      <t>キンガク</t>
    </rPh>
    <rPh sb="9" eb="10">
      <t>セン</t>
    </rPh>
    <rPh sb="10" eb="11">
      <t>エン</t>
    </rPh>
    <rPh sb="11" eb="13">
      <t>タンイ</t>
    </rPh>
    <rPh sb="14" eb="16">
      <t>ヒョウジ</t>
    </rPh>
    <phoneticPr fontId="2"/>
  </si>
  <si>
    <t>　　　標準財政規模　　　　　　　　　　　　　　　　　　　　　4,076,799千円</t>
    <phoneticPr fontId="2"/>
  </si>
  <si>
    <t>　　　元利償還金・準元利償還金に係る基準財政需要額算入額　　　581,040千円</t>
    <phoneticPr fontId="2"/>
  </si>
  <si>
    <t>　　　充当可能基金額　　　　　　　　　　　　　　　　　　 　 3,971,256千円</t>
    <phoneticPr fontId="2"/>
  </si>
  <si>
    <t>　　　将来負担額　　　　　　　　　　　　　　　　　　　　  　11880,087千円</t>
    <phoneticPr fontId="2"/>
  </si>
  <si>
    <t>　　　特定財源見込額　　　　　　　　　　　　　　　　　　 　　　38,009千円</t>
    <phoneticPr fontId="2"/>
  </si>
  <si>
    <t>　　　地方債現在高等に係る基準財政需要額算入見込額　　　　　8,027,565千円</t>
    <phoneticPr fontId="2"/>
  </si>
  <si>
    <t>　　①　基礎的財政収支      8,303千円</t>
    <rPh sb="4" eb="7">
      <t>キソテキ</t>
    </rPh>
    <rPh sb="7" eb="9">
      <t>ザイセイ</t>
    </rPh>
    <rPh sb="9" eb="11">
      <t>シュウシ</t>
    </rPh>
    <rPh sb="22" eb="23">
      <t>セン</t>
    </rPh>
    <rPh sb="23" eb="24">
      <t>エン</t>
    </rPh>
    <phoneticPr fontId="2"/>
  </si>
  <si>
    <t>　　　一時借入金に係る利子額　　　　    　 2,400千円</t>
    <phoneticPr fontId="2"/>
  </si>
  <si>
    <t>　　⑦　新型コロナウィルス感染症に関する事項</t>
    <rPh sb="4" eb="6">
      <t>シンガタ</t>
    </rPh>
    <rPh sb="13" eb="16">
      <t>カンセンショウ</t>
    </rPh>
    <rPh sb="17" eb="18">
      <t>カン</t>
    </rPh>
    <rPh sb="20" eb="22">
      <t>ジコウ</t>
    </rPh>
    <phoneticPr fontId="2"/>
  </si>
  <si>
    <t>　　④　賞与等引当金</t>
    <rPh sb="6" eb="7">
      <t>トウ</t>
    </rPh>
    <phoneticPr fontId="2"/>
  </si>
  <si>
    <t>　　　地方公共団体財政健全化法における退職手当支給額に係る負担見込額に、組合への加入時以降の負担金の累計額から既に職員に対し退職手当として</t>
    <phoneticPr fontId="2"/>
  </si>
  <si>
    <t>　　支給された額の総額を控除した額に、組合における積立金額の運用益のうち板柳町へ按分される額を加算した額を控除した額を計上しております。</t>
    <phoneticPr fontId="2"/>
  </si>
  <si>
    <t>　　  特別定額給付金等コロナ対策経費としての支出は1,950,024千円、その財源として収入した国県等補助金は1,827,951千円でした。</t>
    <rPh sb="4" eb="11">
      <t>トクベツテイガクキュウフキン</t>
    </rPh>
    <rPh sb="11" eb="12">
      <t>ナド</t>
    </rPh>
    <rPh sb="15" eb="17">
      <t>タイサク</t>
    </rPh>
    <rPh sb="17" eb="19">
      <t>ケイヒ</t>
    </rPh>
    <rPh sb="23" eb="25">
      <t>シシュツ</t>
    </rPh>
    <rPh sb="35" eb="36">
      <t>セン</t>
    </rPh>
    <rPh sb="36" eb="37">
      <t>エン</t>
    </rPh>
    <rPh sb="40" eb="42">
      <t>ザイゲン</t>
    </rPh>
    <rPh sb="45" eb="47">
      <t>シュウニュウ</t>
    </rPh>
    <rPh sb="49" eb="50">
      <t>クニ</t>
    </rPh>
    <rPh sb="50" eb="52">
      <t>ケンナド</t>
    </rPh>
    <rPh sb="52" eb="55">
      <t>ホジョキン</t>
    </rPh>
    <rPh sb="65" eb="66">
      <t>チ</t>
    </rPh>
    <rPh sb="66" eb="67">
      <t>エン</t>
    </rPh>
    <phoneticPr fontId="2"/>
  </si>
  <si>
    <t>　　　地方公共団体財政健全化法における退職手当支給額に係る負担見込額に、組合への加入時以降の負担金の累計額から既に職員に対し退職手当</t>
    <phoneticPr fontId="2"/>
  </si>
  <si>
    <t>　　として支給された額の総額を控除した額に、組合における積立金額の運用益のうち板柳町へ按分される額を加算した額を控除した額を計上しております。</t>
    <phoneticPr fontId="2"/>
  </si>
  <si>
    <t>　　　国民健康保険事業特別会計（地方公営事業会計）</t>
    <rPh sb="16" eb="18">
      <t>チホウ</t>
    </rPh>
    <rPh sb="18" eb="20">
      <t>コウエイ</t>
    </rPh>
    <rPh sb="20" eb="22">
      <t>ジギョウ</t>
    </rPh>
    <rPh sb="22" eb="24">
      <t>カイケイ</t>
    </rPh>
    <phoneticPr fontId="2"/>
  </si>
  <si>
    <t>　　　介護保険特別会計（地方公営事業会計）</t>
    <rPh sb="12" eb="14">
      <t>チホウ</t>
    </rPh>
    <rPh sb="14" eb="16">
      <t>コウエイ</t>
    </rPh>
    <rPh sb="16" eb="18">
      <t>ジギョウ</t>
    </rPh>
    <rPh sb="18" eb="20">
      <t>カイケイ</t>
    </rPh>
    <phoneticPr fontId="2"/>
  </si>
  <si>
    <t>　　　後期高齢者医療特別会計（地方公営事業会計））</t>
    <rPh sb="15" eb="23">
      <t>チホウコウエイジギョウカイケイ</t>
    </rPh>
    <phoneticPr fontId="2"/>
  </si>
  <si>
    <t>　　　農業集落排水事業特別会計（地方公営企業会計（法非適））</t>
    <rPh sb="16" eb="18">
      <t>チホウ</t>
    </rPh>
    <rPh sb="18" eb="20">
      <t>コウエイ</t>
    </rPh>
    <rPh sb="20" eb="22">
      <t>キギョウ</t>
    </rPh>
    <rPh sb="22" eb="24">
      <t>カイケイ</t>
    </rPh>
    <rPh sb="25" eb="26">
      <t>ホウ</t>
    </rPh>
    <rPh sb="26" eb="27">
      <t>ヒ</t>
    </rPh>
    <rPh sb="27" eb="28">
      <t>テキ</t>
    </rPh>
    <phoneticPr fontId="2"/>
  </si>
  <si>
    <t>　　　国民健康保険板柳中央病院事業会計（地方公営企業会計（法適））</t>
    <rPh sb="20" eb="22">
      <t>チホウ</t>
    </rPh>
    <rPh sb="22" eb="24">
      <t>コウエイ</t>
    </rPh>
    <rPh sb="24" eb="26">
      <t>キギョウ</t>
    </rPh>
    <rPh sb="26" eb="28">
      <t>カイケイ</t>
    </rPh>
    <rPh sb="29" eb="30">
      <t>ホウ</t>
    </rPh>
    <rPh sb="30" eb="31">
      <t>テキ</t>
    </rPh>
    <phoneticPr fontId="2"/>
  </si>
  <si>
    <t>　　　板柳町水道事業会計（地方公営企業会計（法適））</t>
    <rPh sb="13" eb="19">
      <t>チホウコウエイキギョウ</t>
    </rPh>
    <rPh sb="19" eb="21">
      <t>カイケイ</t>
    </rPh>
    <rPh sb="22" eb="23">
      <t>ホウ</t>
    </rPh>
    <rPh sb="23" eb="24">
      <t>テキ</t>
    </rPh>
    <phoneticPr fontId="2"/>
  </si>
  <si>
    <t>　　　板柳町公共下水道事業会計（地方公営企業会計（法適））</t>
    <rPh sb="16" eb="18">
      <t>チホウ</t>
    </rPh>
    <rPh sb="18" eb="24">
      <t>コウエイキギョウカイケイ</t>
    </rPh>
    <rPh sb="25" eb="26">
      <t>ホウ</t>
    </rPh>
    <rPh sb="26" eb="27">
      <t>テキ</t>
    </rPh>
    <phoneticPr fontId="2"/>
  </si>
  <si>
    <t>　　①　地方公営企業会計は全て全部連結の対象としています。</t>
    <rPh sb="4" eb="6">
      <t>チホウ</t>
    </rPh>
    <rPh sb="6" eb="8">
      <t>コウエイ</t>
    </rPh>
    <rPh sb="8" eb="10">
      <t>キギョウ</t>
    </rPh>
    <rPh sb="10" eb="12">
      <t>カイケイ</t>
    </rPh>
    <rPh sb="13" eb="14">
      <t>スベ</t>
    </rPh>
    <rPh sb="15" eb="17">
      <t>ゼンブ</t>
    </rPh>
    <rPh sb="17" eb="19">
      <t>レンケツ</t>
    </rPh>
    <rPh sb="20" eb="22">
      <t>タイショウ</t>
    </rPh>
    <phoneticPr fontId="2"/>
  </si>
  <si>
    <t>　（２）出納整理期間</t>
    <rPh sb="4" eb="8">
      <t>スイトウセイリ</t>
    </rPh>
    <rPh sb="8" eb="10">
      <t>キカン</t>
    </rPh>
    <phoneticPr fontId="2"/>
  </si>
  <si>
    <t>　（３）表示単位未満の取り扱い</t>
    <rPh sb="4" eb="6">
      <t>ヒョウジ</t>
    </rPh>
    <rPh sb="6" eb="8">
      <t>タンイ</t>
    </rPh>
    <rPh sb="8" eb="10">
      <t>ミマン</t>
    </rPh>
    <rPh sb="11" eb="12">
      <t>ト</t>
    </rPh>
    <rPh sb="13" eb="14">
      <t>アツカ</t>
    </rPh>
    <phoneticPr fontId="2"/>
  </si>
  <si>
    <t>　　　千円未満を四捨五入して表示しているため、合計金額が一致しない場合があります。</t>
    <rPh sb="3" eb="5">
      <t>センエン</t>
    </rPh>
    <rPh sb="5" eb="7">
      <t>ミマン</t>
    </rPh>
    <rPh sb="8" eb="12">
      <t>シシャゴニュウ</t>
    </rPh>
    <rPh sb="14" eb="16">
      <t>ヒョウジ</t>
    </rPh>
    <rPh sb="23" eb="25">
      <t>ゴウケイ</t>
    </rPh>
    <rPh sb="25" eb="27">
      <t>キンガク</t>
    </rPh>
    <rPh sb="28" eb="30">
      <t>イッチ</t>
    </rPh>
    <rPh sb="33" eb="35">
      <t>バアイ</t>
    </rPh>
    <phoneticPr fontId="2"/>
  </si>
  <si>
    <t>　　　なお、農業集落排水事業特別会計以外の地方公営企業会計では、税抜方式によっております。</t>
    <rPh sb="21" eb="23">
      <t>チホウ</t>
    </rPh>
    <rPh sb="23" eb="25">
      <t>コウエイ</t>
    </rPh>
    <rPh sb="25" eb="27">
      <t>キギョウ</t>
    </rPh>
    <rPh sb="27" eb="29">
      <t>カイケイ</t>
    </rPh>
    <phoneticPr fontId="2"/>
  </si>
  <si>
    <t>一般会計等貸借対照表</t>
    <rPh sb="0" eb="5">
      <t>イッパンカイケイトウ</t>
    </rPh>
    <phoneticPr fontId="2"/>
  </si>
  <si>
    <t>一般会計等行政コスト計算書</t>
    <rPh sb="0" eb="5">
      <t>イッパンカイケイトウ</t>
    </rPh>
    <phoneticPr fontId="2"/>
  </si>
  <si>
    <t>一般会計等純資産変動計算書</t>
    <rPh sb="0" eb="5">
      <t>イッパンカイケイトウ</t>
    </rPh>
    <phoneticPr fontId="2"/>
  </si>
  <si>
    <t>一般会計等資金収支計算書</t>
    <rPh sb="0" eb="5">
      <t>イッパンカイケイトウ</t>
    </rPh>
    <phoneticPr fontId="2"/>
  </si>
  <si>
    <t>全体貸借対照表</t>
    <rPh sb="0" eb="2">
      <t>ゼンタイ</t>
    </rPh>
    <phoneticPr fontId="2"/>
  </si>
  <si>
    <t>全体行政コスト計算書</t>
    <rPh sb="0" eb="2">
      <t>ゼンタイ</t>
    </rPh>
    <phoneticPr fontId="2"/>
  </si>
  <si>
    <t>全体純資産変動計算書</t>
    <rPh sb="0" eb="2">
      <t>ゼンタイ</t>
    </rPh>
    <phoneticPr fontId="2"/>
  </si>
  <si>
    <t>全体資金収支計算書</t>
    <rPh sb="0" eb="2">
      <t>ゼンタイ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</si>
</sst>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quot;▲ &quot;#,##0"/>
    <numFmt numFmtId="177" formatCode="0.000%"/>
  </numFmts>
  <fonts count="41"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2"/>
      <charset val="128"/>
      <scheme val="minor"/>
    </font>
    <font>
      <sz val="14"/>
      <color theme="1"/>
      <name val="ＭＳ Ｐゴシック"/>
      <family val="3"/>
      <charset val="128"/>
      <scheme val="minor"/>
    </font>
    <font>
      <sz val="10"/>
      <color theme="1"/>
      <name val="ＭＳ Ｐゴシック"/>
      <family val="3"/>
      <charset val="128"/>
      <scheme val="minor"/>
    </font>
    <font>
      <sz val="10"/>
      <name val="ＭＳ Ｐゴシック"/>
      <family val="3"/>
      <charset val="128"/>
    </font>
    <font>
      <sz val="10"/>
      <color theme="1"/>
      <name val="ＭＳ Ｐゴシック"/>
      <family val="2"/>
      <charset val="128"/>
      <scheme val="minor"/>
    </font>
    <font>
      <sz val="9"/>
      <color theme="1"/>
      <name val="ＭＳ Ｐゴシック"/>
      <family val="3"/>
      <charset val="128"/>
    </font>
    <font>
      <sz val="14"/>
      <name val="ＭＳ Ｐゴシック"/>
      <family val="3"/>
      <charset val="128"/>
    </font>
    <font>
      <sz val="11"/>
      <color theme="1"/>
      <name val="ＭＳ Ｐゴシック"/>
      <family val="2"/>
      <scheme val="minor"/>
    </font>
    <font>
      <b/>
      <sz val="18"/>
      <color theme="1"/>
      <name val="ＭＳ Ｐゴシック"/>
      <family val="2"/>
      <scheme val="minor"/>
    </font>
    <font>
      <sz val="9"/>
      <color theme="1"/>
      <name val="ＭＳ Ｐゴシック"/>
      <family val="2"/>
      <scheme val="minor"/>
    </font>
    <font>
      <b/>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2"/>
      <scheme val="minor"/>
    </font>
    <font>
      <b/>
      <sz val="10"/>
      <color theme="1"/>
      <name val="ＭＳ Ｐゴシック"/>
      <family val="2"/>
      <scheme val="minor"/>
    </font>
    <font>
      <sz val="10"/>
      <color theme="1"/>
      <name val="ＭＳ Ｐゴシック"/>
      <family val="2"/>
      <scheme val="minor"/>
    </font>
    <font>
      <sz val="8"/>
      <color theme="1"/>
      <name val="ＭＳ ゴシック"/>
      <family val="3"/>
      <charset val="128"/>
    </font>
    <font>
      <b/>
      <sz val="12"/>
      <color theme="1"/>
      <name val="ＭＳ Ｐゴシック"/>
      <family val="2"/>
      <scheme val="minor"/>
    </font>
    <font>
      <sz val="9"/>
      <color theme="1"/>
      <name val="ＭＳ Ｐゴシック"/>
      <family val="3"/>
      <charset val="128"/>
      <scheme val="minor"/>
    </font>
    <font>
      <b/>
      <sz val="18"/>
      <color theme="1"/>
      <name val="ＭＳ Ｐゴシック"/>
      <family val="3"/>
      <charset val="128"/>
      <scheme val="minor"/>
    </font>
    <font>
      <b/>
      <sz val="18"/>
      <name val="ＭＳ Ｐゴシック"/>
      <family val="3"/>
      <charset val="128"/>
    </font>
    <font>
      <sz val="10"/>
      <name val="ＭＳ Ｐゴシック"/>
      <family val="3"/>
      <charset val="128"/>
      <scheme val="minor"/>
    </font>
    <font>
      <sz val="11"/>
      <color theme="1"/>
      <name val="ＭＳ Ｐゴシック"/>
      <family val="3"/>
      <charset val="128"/>
      <scheme val="minor"/>
    </font>
    <font>
      <b/>
      <sz val="18"/>
      <name val="ＭＳ Ｐゴシック"/>
      <family val="3"/>
      <charset val="128"/>
      <scheme val="minor"/>
    </font>
    <font>
      <sz val="24"/>
      <name val="ＭＳ 明朝"/>
      <family val="1"/>
      <charset val="128"/>
    </font>
    <font>
      <b/>
      <sz val="11"/>
      <color theme="1"/>
      <name val="ＭＳ Ｐゴシック"/>
      <family val="3"/>
      <charset val="128"/>
    </font>
    <font>
      <sz val="11"/>
      <color theme="1"/>
      <name val="ＭＳ Ｐゴシック"/>
      <family val="3"/>
      <charset val="128"/>
    </font>
    <font>
      <sz val="11"/>
      <color theme="0"/>
      <name val="ＭＳ Ｐゴシック"/>
      <family val="2"/>
      <scheme val="minor"/>
    </font>
    <font>
      <b/>
      <sz val="11"/>
      <color theme="3"/>
      <name val="ＭＳ Ｐゴシック"/>
      <family val="2"/>
      <scheme val="minor"/>
    </font>
    <font>
      <b/>
      <sz val="9"/>
      <color theme="1"/>
      <name val="ＭＳ Ｐゴシック"/>
      <family val="3"/>
      <charset val="128"/>
    </font>
    <font>
      <sz val="10"/>
      <color theme="1"/>
      <name val="ＭＳ Ｐゴシック"/>
      <family val="3"/>
      <charset val="128"/>
    </font>
    <font>
      <sz val="12"/>
      <name val="ＭＳ Ｐゴシック"/>
      <family val="3"/>
      <charset val="128"/>
    </font>
    <font>
      <sz val="9"/>
      <color rgb="FFFF0000"/>
      <name val="ＭＳ Ｐゴシック"/>
      <family val="3"/>
      <charset val="128"/>
    </font>
    <font>
      <sz val="9"/>
      <color rgb="FFFF0000"/>
      <name val="ＭＳ Ｐゴシック"/>
      <family val="2"/>
      <scheme val="minor"/>
    </font>
    <font>
      <b/>
      <sz val="18"/>
      <color theme="1"/>
      <name val="ＭＳ Ｐゴシック"/>
      <family val="3"/>
      <charset val="128"/>
    </font>
    <font>
      <u/>
      <sz val="8"/>
      <color theme="1"/>
      <name val="ＭＳ ゴシック"/>
      <family val="3"/>
      <charset val="128"/>
    </font>
    <font>
      <i/>
      <sz val="10"/>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9" tint="0.79998168889431442"/>
        <bgColor indexed="64"/>
      </patternFill>
    </fill>
  </fills>
  <borders count="4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s>
  <cellStyleXfs count="6">
    <xf numFmtId="0" fontId="0" fillId="0" borderId="0">
      <alignment vertical="center"/>
    </xf>
    <xf numFmtId="0" fontId="1" fillId="0" borderId="0">
      <alignment vertical="center"/>
    </xf>
    <xf numFmtId="0" fontId="10" fillId="0" borderId="0"/>
    <xf numFmtId="9" fontId="10"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313">
    <xf numFmtId="0" fontId="0" fillId="0" borderId="0" xfId="0">
      <alignment vertical="center"/>
    </xf>
    <xf numFmtId="0" fontId="0" fillId="0" borderId="0" xfId="0" applyBorder="1">
      <alignment vertical="center"/>
    </xf>
    <xf numFmtId="0" fontId="4" fillId="0" borderId="1" xfId="0" applyFont="1" applyBorder="1" applyAlignment="1">
      <alignment vertical="center"/>
    </xf>
    <xf numFmtId="0" fontId="4" fillId="0" borderId="0" xfId="0" applyFont="1" applyBorder="1" applyAlignment="1">
      <alignment horizontal="center" vertical="center"/>
    </xf>
    <xf numFmtId="0" fontId="5" fillId="0" borderId="5" xfId="0" applyFont="1" applyBorder="1" applyAlignment="1">
      <alignment horizontal="center" vertical="center"/>
    </xf>
    <xf numFmtId="0" fontId="8" fillId="0" borderId="0" xfId="1" applyFont="1" applyBorder="1" applyAlignment="1">
      <alignment horizontal="left" vertical="center"/>
    </xf>
    <xf numFmtId="0" fontId="6" fillId="0" borderId="0" xfId="1" applyFont="1" applyBorder="1" applyAlignment="1">
      <alignment horizontal="center" vertical="center"/>
    </xf>
    <xf numFmtId="0" fontId="5" fillId="0" borderId="0" xfId="0" applyFont="1" applyBorder="1" applyAlignment="1">
      <alignment horizontal="center" vertical="center"/>
    </xf>
    <xf numFmtId="0" fontId="6" fillId="0" borderId="0" xfId="1" applyFont="1" applyBorder="1">
      <alignment vertical="center"/>
    </xf>
    <xf numFmtId="0" fontId="9" fillId="0" borderId="1" xfId="1" applyFont="1" applyBorder="1" applyAlignment="1">
      <alignment vertical="center"/>
    </xf>
    <xf numFmtId="176" fontId="6" fillId="0" borderId="3" xfId="1" applyNumberFormat="1" applyFont="1" applyBorder="1" applyAlignment="1">
      <alignment horizontal="right" vertical="center" wrapText="1"/>
    </xf>
    <xf numFmtId="176" fontId="6" fillId="0" borderId="3" xfId="1" applyNumberFormat="1" applyFont="1" applyBorder="1" applyAlignment="1">
      <alignment horizontal="right" vertical="center"/>
    </xf>
    <xf numFmtId="176" fontId="6" fillId="0" borderId="0" xfId="1" applyNumberFormat="1" applyFont="1" applyBorder="1" applyAlignment="1">
      <alignment horizontal="center" vertical="center"/>
    </xf>
    <xf numFmtId="3" fontId="11" fillId="0" borderId="0" xfId="2" applyNumberFormat="1" applyFont="1"/>
    <xf numFmtId="3" fontId="12" fillId="0" borderId="0" xfId="2" applyNumberFormat="1" applyFont="1"/>
    <xf numFmtId="3" fontId="10" fillId="0" borderId="0" xfId="2" applyNumberFormat="1" applyFont="1"/>
    <xf numFmtId="3" fontId="13" fillId="0" borderId="0" xfId="2" applyNumberFormat="1" applyFont="1"/>
    <xf numFmtId="3" fontId="10" fillId="0" borderId="0" xfId="2" applyNumberFormat="1" applyFont="1" applyAlignment="1">
      <alignment horizontal="right"/>
    </xf>
    <xf numFmtId="3" fontId="12" fillId="3" borderId="2" xfId="2" applyNumberFormat="1" applyFont="1" applyFill="1" applyBorder="1" applyAlignment="1">
      <alignment horizontal="center" vertical="center"/>
    </xf>
    <xf numFmtId="3" fontId="12" fillId="3" borderId="2" xfId="2" applyNumberFormat="1" applyFont="1" applyFill="1" applyBorder="1" applyAlignment="1">
      <alignment horizontal="center" vertical="center" wrapText="1"/>
    </xf>
    <xf numFmtId="3" fontId="15" fillId="0" borderId="2" xfId="2" applyNumberFormat="1" applyFont="1" applyBorder="1" applyAlignment="1">
      <alignment horizontal="left" vertical="center" wrapText="1" shrinkToFit="1"/>
    </xf>
    <xf numFmtId="3" fontId="12" fillId="0" borderId="2" xfId="2" applyNumberFormat="1" applyFont="1" applyBorder="1" applyAlignment="1">
      <alignment horizontal="right" vertical="center"/>
    </xf>
    <xf numFmtId="3" fontId="16" fillId="0" borderId="2" xfId="2" applyNumberFormat="1" applyFont="1" applyBorder="1" applyAlignment="1">
      <alignment horizontal="left" vertical="center" wrapText="1"/>
    </xf>
    <xf numFmtId="3" fontId="12" fillId="0" borderId="2" xfId="2" applyNumberFormat="1" applyFont="1" applyBorder="1" applyAlignment="1">
      <alignment horizontal="center" vertical="center"/>
    </xf>
    <xf numFmtId="3" fontId="17" fillId="0" borderId="2" xfId="2" applyNumberFormat="1" applyFont="1" applyBorder="1" applyAlignment="1">
      <alignment horizontal="left" vertical="center" wrapText="1"/>
    </xf>
    <xf numFmtId="9" fontId="12" fillId="0" borderId="2" xfId="3" applyFont="1" applyBorder="1" applyAlignment="1">
      <alignment horizontal="right" vertical="center"/>
    </xf>
    <xf numFmtId="3" fontId="12" fillId="0" borderId="2" xfId="2" applyNumberFormat="1" applyFont="1" applyBorder="1" applyAlignment="1">
      <alignment horizontal="left" vertical="center"/>
    </xf>
    <xf numFmtId="3" fontId="15" fillId="0" borderId="2" xfId="2" applyNumberFormat="1" applyFont="1" applyBorder="1" applyAlignment="1">
      <alignment horizontal="left" vertical="center" wrapText="1"/>
    </xf>
    <xf numFmtId="177" fontId="12" fillId="0" borderId="2" xfId="3" applyNumberFormat="1" applyFont="1" applyBorder="1" applyAlignment="1">
      <alignment horizontal="right" vertical="center"/>
    </xf>
    <xf numFmtId="3" fontId="12" fillId="0" borderId="2" xfId="2" applyNumberFormat="1" applyFont="1" applyBorder="1" applyAlignment="1">
      <alignment horizontal="left" vertical="center" shrinkToFit="1"/>
    </xf>
    <xf numFmtId="3" fontId="12" fillId="0" borderId="6" xfId="2" applyNumberFormat="1" applyFont="1" applyBorder="1" applyAlignment="1">
      <alignment horizontal="center" vertical="center"/>
    </xf>
    <xf numFmtId="3" fontId="12" fillId="0" borderId="7" xfId="2" applyNumberFormat="1" applyFont="1" applyBorder="1" applyAlignment="1">
      <alignment horizontal="left" vertical="center"/>
    </xf>
    <xf numFmtId="3" fontId="12" fillId="0" borderId="2" xfId="2" applyNumberFormat="1" applyFont="1" applyBorder="1" applyAlignment="1">
      <alignment vertical="center"/>
    </xf>
    <xf numFmtId="3" fontId="12" fillId="3" borderId="8" xfId="2" applyNumberFormat="1" applyFont="1" applyFill="1" applyBorder="1" applyAlignment="1">
      <alignment horizontal="center" vertical="center"/>
    </xf>
    <xf numFmtId="3" fontId="12" fillId="3" borderId="9" xfId="2" applyNumberFormat="1" applyFont="1" applyFill="1" applyBorder="1" applyAlignment="1">
      <alignment horizontal="center" vertical="center"/>
    </xf>
    <xf numFmtId="3" fontId="12" fillId="3" borderId="4" xfId="2" applyNumberFormat="1" applyFont="1" applyFill="1" applyBorder="1" applyAlignment="1">
      <alignment horizontal="center" vertical="center"/>
    </xf>
    <xf numFmtId="3" fontId="12" fillId="3" borderId="10" xfId="2" applyNumberFormat="1" applyFont="1" applyFill="1" applyBorder="1" applyAlignment="1">
      <alignment horizontal="center" vertical="center"/>
    </xf>
    <xf numFmtId="3" fontId="12" fillId="0" borderId="10" xfId="2" applyNumberFormat="1" applyFont="1" applyBorder="1" applyAlignment="1">
      <alignment horizontal="right" vertical="center"/>
    </xf>
    <xf numFmtId="3" fontId="10" fillId="0" borderId="0" xfId="2" applyNumberFormat="1" applyFont="1" applyAlignment="1">
      <alignment vertical="center"/>
    </xf>
    <xf numFmtId="3" fontId="10" fillId="0" borderId="0" xfId="2" applyNumberFormat="1" applyFont="1" applyAlignment="1">
      <alignment horizontal="right" vertical="center"/>
    </xf>
    <xf numFmtId="3" fontId="12" fillId="0" borderId="13" xfId="2" applyNumberFormat="1" applyFont="1" applyBorder="1" applyAlignment="1">
      <alignment horizontal="center" vertical="center"/>
    </xf>
    <xf numFmtId="3" fontId="12" fillId="3" borderId="2" xfId="2" applyNumberFormat="1" applyFont="1" applyFill="1" applyBorder="1" applyAlignment="1">
      <alignment horizontal="center" vertical="center"/>
    </xf>
    <xf numFmtId="3" fontId="12" fillId="3" borderId="2" xfId="2" applyNumberFormat="1" applyFont="1" applyFill="1" applyBorder="1" applyAlignment="1">
      <alignment horizontal="center" vertical="center" wrapText="1"/>
    </xf>
    <xf numFmtId="3" fontId="12" fillId="0" borderId="2" xfId="2" applyNumberFormat="1" applyFont="1" applyBorder="1" applyAlignment="1">
      <alignment horizontal="center" vertical="center"/>
    </xf>
    <xf numFmtId="3" fontId="12" fillId="0" borderId="2" xfId="2" applyNumberFormat="1" applyFont="1" applyBorder="1" applyAlignment="1">
      <alignment horizontal="left" vertical="center"/>
    </xf>
    <xf numFmtId="0" fontId="12" fillId="0" borderId="0" xfId="2" applyFont="1"/>
    <xf numFmtId="0" fontId="20" fillId="0" borderId="0" xfId="2" applyFont="1" applyAlignment="1">
      <alignment horizontal="left" vertical="center"/>
    </xf>
    <xf numFmtId="0" fontId="23" fillId="0" borderId="1" xfId="0" applyFont="1" applyBorder="1" applyAlignment="1">
      <alignment vertical="center"/>
    </xf>
    <xf numFmtId="0" fontId="24" fillId="0" borderId="1" xfId="1" applyFont="1" applyBorder="1" applyAlignment="1">
      <alignment vertical="center"/>
    </xf>
    <xf numFmtId="0" fontId="6" fillId="3" borderId="3" xfId="1" applyFont="1" applyFill="1" applyBorder="1" applyAlignment="1">
      <alignment horizontal="center" vertical="center" wrapText="1"/>
    </xf>
    <xf numFmtId="0" fontId="6" fillId="3" borderId="2" xfId="1" applyFont="1" applyFill="1" applyBorder="1" applyAlignment="1">
      <alignment horizontal="center" vertical="center" wrapText="1"/>
    </xf>
    <xf numFmtId="0" fontId="7" fillId="3" borderId="2" xfId="0" applyFont="1" applyFill="1" applyBorder="1" applyAlignment="1">
      <alignment horizontal="center" vertical="center" wrapText="1"/>
    </xf>
    <xf numFmtId="0" fontId="5" fillId="0" borderId="0" xfId="0" applyFont="1" applyBorder="1" applyAlignment="1">
      <alignment horizontal="right"/>
    </xf>
    <xf numFmtId="0" fontId="7" fillId="0" borderId="0" xfId="0" applyFont="1" applyBorder="1" applyAlignment="1">
      <alignment horizontal="right"/>
    </xf>
    <xf numFmtId="0" fontId="12" fillId="0" borderId="0" xfId="2" applyFont="1"/>
    <xf numFmtId="176" fontId="25" fillId="0" borderId="2" xfId="0" applyNumberFormat="1" applyFont="1" applyBorder="1" applyAlignment="1">
      <alignment horizontal="right" vertical="center"/>
    </xf>
    <xf numFmtId="176" fontId="6" fillId="0" borderId="2" xfId="1" applyNumberFormat="1" applyFont="1" applyBorder="1" applyAlignment="1">
      <alignment horizontal="right" vertical="center" wrapText="1"/>
    </xf>
    <xf numFmtId="0" fontId="6" fillId="0" borderId="0" xfId="1" applyFont="1" applyBorder="1" applyAlignment="1">
      <alignment horizontal="left" vertical="center"/>
    </xf>
    <xf numFmtId="3" fontId="12" fillId="0" borderId="0" xfId="2" applyNumberFormat="1" applyFont="1" applyFill="1" applyBorder="1" applyAlignment="1">
      <alignment horizontal="center" vertical="center"/>
    </xf>
    <xf numFmtId="3" fontId="12" fillId="0" borderId="0" xfId="2" applyNumberFormat="1" applyFont="1" applyBorder="1"/>
    <xf numFmtId="0" fontId="27" fillId="0" borderId="1" xfId="0" applyFont="1" applyBorder="1" applyAlignment="1">
      <alignment vertical="center"/>
    </xf>
    <xf numFmtId="3" fontId="18" fillId="3" borderId="16" xfId="2" applyNumberFormat="1" applyFont="1" applyFill="1" applyBorder="1" applyAlignment="1">
      <alignment horizontal="center" vertical="center" shrinkToFit="1"/>
    </xf>
    <xf numFmtId="3" fontId="18" fillId="3" borderId="17" xfId="2" applyNumberFormat="1" applyFont="1" applyFill="1" applyBorder="1" applyAlignment="1">
      <alignment horizontal="center" vertical="center" shrinkToFit="1"/>
    </xf>
    <xf numFmtId="3" fontId="18" fillId="3" borderId="18" xfId="2" applyNumberFormat="1" applyFont="1" applyFill="1" applyBorder="1" applyAlignment="1">
      <alignment horizontal="center" vertical="center" shrinkToFit="1"/>
    </xf>
    <xf numFmtId="3" fontId="26" fillId="0" borderId="0" xfId="2" applyNumberFormat="1" applyFont="1" applyAlignment="1">
      <alignment vertical="center"/>
    </xf>
    <xf numFmtId="0" fontId="20" fillId="0" borderId="0" xfId="2" applyFont="1" applyFill="1" applyAlignment="1">
      <alignment horizontal="left" vertical="center"/>
    </xf>
    <xf numFmtId="0" fontId="20" fillId="0" borderId="0" xfId="2" applyFont="1"/>
    <xf numFmtId="0" fontId="20" fillId="0" borderId="0" xfId="2" applyFont="1" applyAlignment="1">
      <alignment vertical="center"/>
    </xf>
    <xf numFmtId="0" fontId="12" fillId="0" borderId="0" xfId="2" applyFont="1"/>
    <xf numFmtId="3" fontId="12" fillId="0" borderId="2" xfId="2" applyNumberFormat="1" applyFont="1" applyBorder="1" applyAlignment="1">
      <alignment horizontal="left" vertical="center"/>
    </xf>
    <xf numFmtId="0" fontId="6" fillId="0" borderId="0" xfId="1" applyFont="1" applyBorder="1" applyAlignment="1">
      <alignment vertical="center"/>
    </xf>
    <xf numFmtId="176" fontId="6" fillId="0" borderId="2" xfId="1" applyNumberFormat="1" applyFont="1" applyBorder="1" applyAlignment="1">
      <alignment horizontal="right" vertical="center"/>
    </xf>
    <xf numFmtId="3" fontId="12" fillId="0" borderId="2" xfId="2" applyNumberFormat="1" applyFont="1" applyBorder="1" applyAlignment="1">
      <alignment horizontal="left" vertical="center"/>
    </xf>
    <xf numFmtId="3" fontId="12" fillId="0" borderId="2" xfId="2" applyNumberFormat="1" applyFont="1" applyBorder="1" applyAlignment="1">
      <alignment horizontal="center" vertical="center"/>
    </xf>
    <xf numFmtId="3" fontId="12" fillId="3" borderId="2" xfId="2" applyNumberFormat="1" applyFont="1" applyFill="1" applyBorder="1" applyAlignment="1">
      <alignment horizontal="center" vertical="center"/>
    </xf>
    <xf numFmtId="3" fontId="12" fillId="0" borderId="2" xfId="2" applyNumberFormat="1" applyFont="1" applyBorder="1" applyAlignment="1">
      <alignment horizontal="left" vertical="center"/>
    </xf>
    <xf numFmtId="3" fontId="12" fillId="0" borderId="2" xfId="2" applyNumberFormat="1" applyFont="1" applyBorder="1" applyAlignment="1">
      <alignment vertical="center"/>
    </xf>
    <xf numFmtId="3" fontId="10" fillId="0" borderId="0" xfId="2" applyNumberFormat="1" applyFont="1" applyAlignment="1">
      <alignment horizontal="left" vertical="center"/>
    </xf>
    <xf numFmtId="3" fontId="5" fillId="0" borderId="10" xfId="2" applyNumberFormat="1" applyFont="1" applyBorder="1" applyAlignment="1">
      <alignment vertical="center"/>
    </xf>
    <xf numFmtId="3" fontId="5" fillId="0" borderId="2" xfId="2" applyNumberFormat="1" applyFont="1" applyBorder="1" applyAlignment="1">
      <alignment horizontal="right" vertical="center"/>
    </xf>
    <xf numFmtId="3" fontId="5" fillId="0" borderId="10" xfId="2" applyNumberFormat="1" applyFont="1" applyBorder="1" applyAlignment="1">
      <alignment horizontal="center" vertical="center"/>
    </xf>
    <xf numFmtId="3" fontId="19" fillId="0" borderId="2" xfId="2" applyNumberFormat="1" applyFont="1" applyBorder="1" applyAlignment="1">
      <alignment horizontal="right" vertical="center"/>
    </xf>
    <xf numFmtId="3" fontId="11" fillId="0" borderId="0" xfId="2" applyNumberFormat="1" applyFont="1" applyAlignment="1">
      <alignment vertical="center"/>
    </xf>
    <xf numFmtId="3" fontId="12" fillId="0" borderId="0" xfId="2" applyNumberFormat="1" applyFont="1" applyAlignment="1">
      <alignment vertical="center"/>
    </xf>
    <xf numFmtId="3" fontId="19" fillId="0" borderId="0" xfId="2" applyNumberFormat="1" applyFont="1" applyAlignment="1">
      <alignment horizontal="right" vertical="center"/>
    </xf>
    <xf numFmtId="3" fontId="19" fillId="3" borderId="19" xfId="2" applyNumberFormat="1" applyFont="1" applyFill="1" applyBorder="1" applyAlignment="1">
      <alignment vertical="center"/>
    </xf>
    <xf numFmtId="3" fontId="19" fillId="0" borderId="20" xfId="2" applyNumberFormat="1" applyFont="1" applyBorder="1" applyAlignment="1">
      <alignment horizontal="right" vertical="center"/>
    </xf>
    <xf numFmtId="3" fontId="19" fillId="0" borderId="21" xfId="2" applyNumberFormat="1" applyFont="1" applyBorder="1" applyAlignment="1">
      <alignment horizontal="right" vertical="center"/>
    </xf>
    <xf numFmtId="3" fontId="19" fillId="3" borderId="22" xfId="2" applyNumberFormat="1" applyFont="1" applyFill="1" applyBorder="1" applyAlignment="1">
      <alignment vertical="center"/>
    </xf>
    <xf numFmtId="3" fontId="19" fillId="0" borderId="23" xfId="2" applyNumberFormat="1" applyFont="1" applyBorder="1" applyAlignment="1">
      <alignment horizontal="right" vertical="center"/>
    </xf>
    <xf numFmtId="3" fontId="19" fillId="3" borderId="24" xfId="2" applyNumberFormat="1" applyFont="1" applyFill="1" applyBorder="1" applyAlignment="1">
      <alignment vertical="center"/>
    </xf>
    <xf numFmtId="3" fontId="19" fillId="0" borderId="25" xfId="2" applyNumberFormat="1" applyFont="1" applyBorder="1" applyAlignment="1">
      <alignment horizontal="right" vertical="center"/>
    </xf>
    <xf numFmtId="3" fontId="19" fillId="0" borderId="26" xfId="2" applyNumberFormat="1" applyFont="1" applyBorder="1" applyAlignment="1">
      <alignment horizontal="righ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12" fillId="0" borderId="0" xfId="2" applyFont="1"/>
    <xf numFmtId="3" fontId="12" fillId="0" borderId="7" xfId="2" applyNumberFormat="1" applyFont="1" applyBorder="1" applyAlignment="1">
      <alignment horizontal="left" vertical="center"/>
    </xf>
    <xf numFmtId="3" fontId="12" fillId="0" borderId="2" xfId="2" applyNumberFormat="1" applyFont="1" applyBorder="1" applyAlignment="1">
      <alignment horizontal="left" vertical="center"/>
    </xf>
    <xf numFmtId="3" fontId="29" fillId="0" borderId="0" xfId="0" applyNumberFormat="1" applyFont="1" applyAlignment="1"/>
    <xf numFmtId="3" fontId="8" fillId="0" borderId="0" xfId="0" applyNumberFormat="1" applyFont="1" applyAlignment="1"/>
    <xf numFmtId="3" fontId="30" fillId="0" borderId="0" xfId="0" applyNumberFormat="1" applyFont="1" applyAlignment="1">
      <alignment horizontal="right"/>
    </xf>
    <xf numFmtId="3" fontId="8" fillId="3" borderId="2" xfId="0" applyNumberFormat="1" applyFont="1" applyFill="1" applyBorder="1" applyAlignment="1">
      <alignment horizontal="center" vertical="center"/>
    </xf>
    <xf numFmtId="3" fontId="8" fillId="3" borderId="2" xfId="0" applyNumberFormat="1" applyFont="1" applyFill="1" applyBorder="1" applyAlignment="1">
      <alignment horizontal="center" vertical="center" wrapText="1"/>
    </xf>
    <xf numFmtId="3" fontId="8" fillId="0" borderId="2" xfId="0" applyNumberFormat="1" applyFont="1" applyBorder="1" applyAlignment="1">
      <alignment horizontal="left" vertical="center"/>
    </xf>
    <xf numFmtId="3" fontId="8" fillId="0" borderId="2" xfId="0" applyNumberFormat="1" applyFont="1" applyBorder="1" applyAlignment="1">
      <alignment horizontal="right" vertical="center"/>
    </xf>
    <xf numFmtId="3" fontId="8" fillId="0" borderId="2" xfId="0" applyNumberFormat="1" applyFont="1" applyBorder="1" applyAlignment="1">
      <alignment horizontal="center" vertical="center"/>
    </xf>
    <xf numFmtId="10" fontId="8" fillId="0" borderId="2" xfId="3" applyNumberFormat="1" applyFont="1" applyBorder="1" applyAlignment="1">
      <alignment horizontal="right" vertical="center"/>
    </xf>
    <xf numFmtId="3" fontId="12" fillId="0" borderId="2" xfId="2" applyNumberFormat="1" applyFont="1" applyBorder="1" applyAlignment="1">
      <alignment horizontal="left" vertical="center" indent="1"/>
    </xf>
    <xf numFmtId="3" fontId="8" fillId="0" borderId="2" xfId="2" applyNumberFormat="1" applyFont="1" applyBorder="1" applyAlignment="1">
      <alignment horizontal="left" vertical="center"/>
    </xf>
    <xf numFmtId="3" fontId="8" fillId="0" borderId="2" xfId="2" applyNumberFormat="1" applyFont="1" applyBorder="1" applyAlignment="1">
      <alignment horizontal="center" vertical="center"/>
    </xf>
    <xf numFmtId="41" fontId="8" fillId="0" borderId="2" xfId="2" applyNumberFormat="1" applyFont="1" applyBorder="1" applyAlignment="1">
      <alignment horizontal="right" vertical="center"/>
    </xf>
    <xf numFmtId="3" fontId="12" fillId="0" borderId="7" xfId="2" applyNumberFormat="1" applyFont="1" applyBorder="1" applyAlignment="1">
      <alignment horizontal="left" vertical="center" indent="1"/>
    </xf>
    <xf numFmtId="41" fontId="12" fillId="0" borderId="7" xfId="2" applyNumberFormat="1" applyFont="1" applyBorder="1" applyAlignment="1">
      <alignment vertical="center"/>
    </xf>
    <xf numFmtId="41" fontId="12" fillId="0" borderId="2" xfId="2" applyNumberFormat="1" applyFont="1" applyBorder="1" applyAlignment="1">
      <alignment vertical="center"/>
    </xf>
    <xf numFmtId="3" fontId="8" fillId="3" borderId="10" xfId="0" applyNumberFormat="1" applyFont="1" applyFill="1" applyBorder="1" applyAlignment="1">
      <alignment horizontal="center" vertical="center"/>
    </xf>
    <xf numFmtId="3" fontId="8" fillId="0" borderId="10" xfId="0" applyNumberFormat="1" applyFont="1" applyBorder="1" applyAlignment="1">
      <alignment horizontal="right" vertical="center"/>
    </xf>
    <xf numFmtId="41" fontId="8" fillId="0" borderId="2" xfId="0" applyNumberFormat="1" applyFont="1" applyBorder="1" applyAlignment="1">
      <alignment horizontal="right" vertical="center"/>
    </xf>
    <xf numFmtId="3" fontId="12" fillId="0" borderId="13" xfId="2" applyNumberFormat="1" applyFont="1" applyBorder="1" applyAlignment="1">
      <alignment horizontal="right" vertical="center"/>
    </xf>
    <xf numFmtId="3" fontId="8" fillId="0" borderId="2" xfId="0" applyNumberFormat="1" applyFont="1" applyBorder="1" applyAlignment="1">
      <alignment horizontal="left" vertical="center" indent="1"/>
    </xf>
    <xf numFmtId="3" fontId="8" fillId="0" borderId="6" xfId="0" applyNumberFormat="1" applyFont="1" applyBorder="1" applyAlignment="1">
      <alignment horizontal="center" vertical="center"/>
    </xf>
    <xf numFmtId="3" fontId="8" fillId="0" borderId="6" xfId="0" applyNumberFormat="1" applyFont="1" applyBorder="1" applyAlignment="1">
      <alignment horizontal="right" vertical="center"/>
    </xf>
    <xf numFmtId="3" fontId="8" fillId="0" borderId="2" xfId="0" applyNumberFormat="1" applyFont="1" applyBorder="1" applyAlignment="1">
      <alignment horizontal="left" vertical="center" wrapText="1"/>
    </xf>
    <xf numFmtId="3" fontId="8" fillId="0" borderId="7" xfId="0" applyNumberFormat="1" applyFont="1" applyBorder="1" applyAlignment="1">
      <alignment horizontal="left" vertical="center"/>
    </xf>
    <xf numFmtId="3" fontId="8" fillId="0" borderId="7" xfId="0" applyNumberFormat="1" applyFont="1" applyBorder="1" applyAlignment="1">
      <alignment horizontal="right" vertical="center"/>
    </xf>
    <xf numFmtId="3" fontId="8" fillId="0" borderId="13" xfId="0" applyNumberFormat="1" applyFont="1" applyBorder="1" applyAlignment="1">
      <alignment horizontal="center" vertical="center"/>
    </xf>
    <xf numFmtId="3" fontId="8" fillId="4" borderId="2" xfId="0" applyNumberFormat="1" applyFont="1" applyFill="1" applyBorder="1" applyAlignment="1">
      <alignment horizontal="center" vertical="center"/>
    </xf>
    <xf numFmtId="3" fontId="8" fillId="4" borderId="13" xfId="0" applyNumberFormat="1" applyFont="1" applyFill="1" applyBorder="1" applyAlignment="1">
      <alignment horizontal="center" vertical="center"/>
    </xf>
    <xf numFmtId="3" fontId="8" fillId="4" borderId="2" xfId="0" applyNumberFormat="1" applyFont="1" applyFill="1" applyBorder="1" applyAlignment="1">
      <alignment horizontal="right" vertical="center"/>
    </xf>
    <xf numFmtId="3" fontId="8" fillId="0" borderId="2" xfId="0" applyNumberFormat="1" applyFont="1" applyBorder="1">
      <alignment vertical="center"/>
    </xf>
    <xf numFmtId="41" fontId="33" fillId="0" borderId="2" xfId="0" applyNumberFormat="1" applyFont="1" applyBorder="1" applyAlignment="1">
      <alignment horizontal="right" vertical="center"/>
    </xf>
    <xf numFmtId="0" fontId="34" fillId="0" borderId="0" xfId="0" applyFont="1" applyAlignment="1">
      <alignment horizontal="left" vertical="center"/>
    </xf>
    <xf numFmtId="3" fontId="34" fillId="0" borderId="0" xfId="0" applyNumberFormat="1" applyFont="1" applyAlignment="1">
      <alignment horizontal="right"/>
    </xf>
    <xf numFmtId="0" fontId="12" fillId="0" borderId="0" xfId="2" applyFont="1" applyFill="1"/>
    <xf numFmtId="3" fontId="8" fillId="0" borderId="2" xfId="0" applyNumberFormat="1" applyFont="1" applyBorder="1" applyAlignment="1">
      <alignment horizontal="left" vertical="center"/>
    </xf>
    <xf numFmtId="41" fontId="12" fillId="0" borderId="2" xfId="2" applyNumberFormat="1" applyFont="1" applyBorder="1" applyAlignment="1">
      <alignment horizontal="right" vertical="center"/>
    </xf>
    <xf numFmtId="0" fontId="6" fillId="3" borderId="2" xfId="1" applyFont="1" applyFill="1" applyBorder="1" applyAlignment="1">
      <alignment horizontal="center" vertical="center" wrapText="1"/>
    </xf>
    <xf numFmtId="3" fontId="12" fillId="0" borderId="7" xfId="2" applyNumberFormat="1" applyFont="1" applyBorder="1" applyAlignment="1">
      <alignment horizontal="left" vertical="center"/>
    </xf>
    <xf numFmtId="41" fontId="12" fillId="0" borderId="6" xfId="2" applyNumberFormat="1" applyFont="1" applyBorder="1" applyAlignment="1">
      <alignment vertical="center"/>
    </xf>
    <xf numFmtId="41" fontId="12" fillId="0" borderId="7" xfId="2" applyNumberFormat="1" applyFont="1" applyBorder="1" applyAlignment="1">
      <alignment horizontal="right" vertical="center"/>
    </xf>
    <xf numFmtId="10" fontId="35" fillId="0" borderId="0" xfId="4" applyNumberFormat="1" applyFont="1" applyFill="1" applyBorder="1" applyAlignment="1">
      <alignment horizontal="right" vertical="center"/>
    </xf>
    <xf numFmtId="10" fontId="12" fillId="0" borderId="0" xfId="4" applyNumberFormat="1" applyFont="1" applyAlignment="1"/>
    <xf numFmtId="3" fontId="8" fillId="0" borderId="2" xfId="0" applyNumberFormat="1" applyFont="1" applyBorder="1" applyAlignment="1">
      <alignment horizontal="left" vertical="center"/>
    </xf>
    <xf numFmtId="3" fontId="12" fillId="0" borderId="2" xfId="2" applyNumberFormat="1" applyFont="1" applyFill="1" applyBorder="1" applyAlignment="1">
      <alignment horizontal="right" vertical="center"/>
    </xf>
    <xf numFmtId="3" fontId="8" fillId="0" borderId="2" xfId="0" applyNumberFormat="1" applyFont="1" applyBorder="1" applyAlignment="1">
      <alignment vertical="center"/>
    </xf>
    <xf numFmtId="3" fontId="8" fillId="0" borderId="2" xfId="0" applyNumberFormat="1" applyFont="1" applyBorder="1" applyAlignment="1">
      <alignment horizontal="left" vertical="center" indent="2"/>
    </xf>
    <xf numFmtId="3" fontId="8" fillId="0" borderId="7" xfId="0" applyNumberFormat="1" applyFont="1" applyBorder="1" applyAlignment="1">
      <alignment horizontal="left" vertical="center" indent="2"/>
    </xf>
    <xf numFmtId="3" fontId="12" fillId="0" borderId="0" xfId="2" applyNumberFormat="1" applyFont="1" applyAlignment="1">
      <alignment horizontal="center"/>
    </xf>
    <xf numFmtId="3" fontId="8" fillId="0" borderId="2" xfId="0" applyNumberFormat="1" applyFont="1" applyFill="1" applyBorder="1" applyAlignment="1">
      <alignment horizontal="right" vertical="center"/>
    </xf>
    <xf numFmtId="3" fontId="36" fillId="0" borderId="0" xfId="0" applyNumberFormat="1" applyFont="1" applyAlignment="1">
      <alignment horizontal="center"/>
    </xf>
    <xf numFmtId="0" fontId="12" fillId="0" borderId="0" xfId="2" applyFont="1"/>
    <xf numFmtId="3" fontId="12" fillId="3" borderId="2" xfId="2" applyNumberFormat="1" applyFont="1" applyFill="1" applyBorder="1" applyAlignment="1">
      <alignment horizontal="center" vertical="center" wrapText="1"/>
    </xf>
    <xf numFmtId="3" fontId="8" fillId="0" borderId="2" xfId="0" applyNumberFormat="1" applyFont="1" applyBorder="1" applyAlignment="1">
      <alignment horizontal="left" vertical="center"/>
    </xf>
    <xf numFmtId="3" fontId="37" fillId="0" borderId="0" xfId="2" applyNumberFormat="1" applyFont="1"/>
    <xf numFmtId="41" fontId="12" fillId="0" borderId="10" xfId="2" applyNumberFormat="1" applyFont="1" applyBorder="1" applyAlignment="1">
      <alignment horizontal="right" vertical="center"/>
    </xf>
    <xf numFmtId="4" fontId="8" fillId="0" borderId="2" xfId="0" applyNumberFormat="1" applyFont="1" applyBorder="1" applyAlignment="1">
      <alignment horizontal="right" vertical="center"/>
    </xf>
    <xf numFmtId="0" fontId="8" fillId="0" borderId="0" xfId="0" applyFont="1" applyAlignment="1"/>
    <xf numFmtId="0" fontId="30" fillId="0" borderId="0" xfId="0" applyFont="1" applyAlignment="1"/>
    <xf numFmtId="38" fontId="30" fillId="0" borderId="0" xfId="5" applyFont="1" applyAlignment="1">
      <alignment horizontal="right"/>
    </xf>
    <xf numFmtId="0" fontId="20" fillId="0" borderId="0" xfId="2" applyFont="1" applyFill="1" applyAlignment="1">
      <alignment vertical="center"/>
    </xf>
    <xf numFmtId="10" fontId="12" fillId="0" borderId="2" xfId="3" applyNumberFormat="1" applyFont="1" applyBorder="1" applyAlignment="1">
      <alignment horizontal="right" vertical="center"/>
    </xf>
    <xf numFmtId="0" fontId="12" fillId="0" borderId="0" xfId="2" applyFont="1"/>
    <xf numFmtId="0" fontId="22" fillId="0" borderId="0" xfId="2" applyFont="1"/>
    <xf numFmtId="3" fontId="8" fillId="0" borderId="2" xfId="0" applyNumberFormat="1" applyFont="1" applyBorder="1" applyAlignment="1">
      <alignment horizontal="left" vertical="center"/>
    </xf>
    <xf numFmtId="3" fontId="8" fillId="0" borderId="13" xfId="0" applyNumberFormat="1" applyFont="1" applyBorder="1" applyAlignment="1">
      <alignment vertical="center"/>
    </xf>
    <xf numFmtId="3" fontId="8" fillId="4" borderId="13" xfId="0" applyNumberFormat="1" applyFont="1" applyFill="1" applyBorder="1" applyAlignment="1">
      <alignment vertical="center"/>
    </xf>
    <xf numFmtId="0" fontId="12" fillId="0" borderId="0" xfId="2" applyFont="1"/>
    <xf numFmtId="0" fontId="12" fillId="0" borderId="2" xfId="2" applyFont="1" applyBorder="1"/>
    <xf numFmtId="41" fontId="12" fillId="0" borderId="3" xfId="2" applyNumberFormat="1" applyFont="1" applyBorder="1" applyAlignment="1">
      <alignment horizontal="right"/>
    </xf>
    <xf numFmtId="41" fontId="12" fillId="0" borderId="4" xfId="2" applyNumberFormat="1" applyFont="1" applyBorder="1"/>
    <xf numFmtId="0" fontId="12" fillId="0" borderId="3" xfId="2" applyFont="1" applyBorder="1" applyAlignment="1">
      <alignment horizontal="right"/>
    </xf>
    <xf numFmtId="0" fontId="12" fillId="0" borderId="4" xfId="2" applyFont="1" applyBorder="1"/>
    <xf numFmtId="3" fontId="12" fillId="0" borderId="3" xfId="2" applyNumberFormat="1" applyFont="1" applyBorder="1"/>
    <xf numFmtId="38" fontId="12" fillId="0" borderId="3" xfId="5" applyFont="1" applyBorder="1" applyAlignment="1"/>
    <xf numFmtId="0" fontId="20" fillId="0" borderId="0" xfId="2" applyFont="1" applyFill="1"/>
    <xf numFmtId="0" fontId="20" fillId="0" borderId="0" xfId="2" applyFont="1" applyFill="1" applyBorder="1"/>
    <xf numFmtId="0" fontId="20" fillId="0" borderId="1" xfId="2" applyFont="1" applyFill="1" applyBorder="1"/>
    <xf numFmtId="0" fontId="20" fillId="0" borderId="2" xfId="2" applyFont="1" applyFill="1" applyBorder="1"/>
    <xf numFmtId="0" fontId="20" fillId="0" borderId="0" xfId="2" applyFont="1" applyFill="1" applyBorder="1" applyAlignment="1">
      <alignment horizontal="center"/>
    </xf>
    <xf numFmtId="0" fontId="12" fillId="0" borderId="0" xfId="2" applyFont="1" applyFill="1" applyBorder="1" applyAlignment="1">
      <alignment horizontal="center"/>
    </xf>
    <xf numFmtId="0" fontId="39" fillId="0" borderId="0" xfId="2" applyFont="1" applyFill="1"/>
    <xf numFmtId="0" fontId="20" fillId="0" borderId="1" xfId="2" applyFont="1" applyFill="1" applyBorder="1" applyAlignment="1"/>
    <xf numFmtId="3" fontId="20" fillId="0" borderId="1" xfId="2" applyNumberFormat="1" applyFont="1" applyFill="1" applyBorder="1"/>
    <xf numFmtId="3" fontId="20" fillId="0" borderId="0" xfId="2" applyNumberFormat="1" applyFont="1" applyFill="1"/>
    <xf numFmtId="0" fontId="20" fillId="0" borderId="0" xfId="2" applyFont="1" applyFill="1" applyAlignment="1">
      <alignment horizontal="right"/>
    </xf>
    <xf numFmtId="3" fontId="20" fillId="0" borderId="0" xfId="2" applyNumberFormat="1" applyFont="1" applyFill="1" applyAlignment="1">
      <alignment horizontal="right"/>
    </xf>
    <xf numFmtId="41" fontId="6" fillId="0" borderId="3" xfId="1" applyNumberFormat="1" applyFont="1" applyBorder="1" applyAlignment="1">
      <alignment horizontal="center" vertical="center" wrapText="1"/>
    </xf>
    <xf numFmtId="41" fontId="25" fillId="0" borderId="2" xfId="0" applyNumberFormat="1" applyFont="1" applyBorder="1" applyAlignment="1">
      <alignment horizontal="center" vertical="center"/>
    </xf>
    <xf numFmtId="41" fontId="6" fillId="0" borderId="3" xfId="1" applyNumberFormat="1" applyFont="1" applyBorder="1" applyAlignment="1">
      <alignment horizontal="center" vertical="center"/>
    </xf>
    <xf numFmtId="41" fontId="6" fillId="0" borderId="3" xfId="1" applyNumberFormat="1" applyFont="1" applyBorder="1" applyAlignment="1">
      <alignment vertical="center" wrapText="1"/>
    </xf>
    <xf numFmtId="41" fontId="6" fillId="0" borderId="3" xfId="1" applyNumberFormat="1" applyFont="1" applyBorder="1" applyAlignment="1">
      <alignment vertical="center"/>
    </xf>
    <xf numFmtId="41" fontId="6" fillId="0" borderId="2" xfId="1" applyNumberFormat="1" applyFont="1" applyBorder="1" applyAlignment="1">
      <alignment horizontal="center" vertical="center" wrapText="1"/>
    </xf>
    <xf numFmtId="41" fontId="6" fillId="0" borderId="2" xfId="1" applyNumberFormat="1" applyFont="1" applyBorder="1" applyAlignment="1">
      <alignment vertical="center" wrapText="1"/>
    </xf>
    <xf numFmtId="41" fontId="6" fillId="0" borderId="2" xfId="1" applyNumberFormat="1" applyFont="1" applyBorder="1" applyAlignment="1">
      <alignment vertical="center"/>
    </xf>
    <xf numFmtId="3" fontId="12" fillId="0" borderId="10" xfId="2" applyNumberFormat="1" applyFont="1" applyFill="1" applyBorder="1" applyAlignment="1">
      <alignment horizontal="right" vertical="center"/>
    </xf>
    <xf numFmtId="41" fontId="6" fillId="0" borderId="40" xfId="1" applyNumberFormat="1" applyFont="1" applyBorder="1" applyAlignment="1">
      <alignment horizontal="center" vertical="center" wrapText="1"/>
    </xf>
    <xf numFmtId="41" fontId="6" fillId="0" borderId="13" xfId="1" applyNumberFormat="1" applyFont="1" applyBorder="1" applyAlignment="1">
      <alignment horizontal="center" vertical="center" wrapText="1"/>
    </xf>
    <xf numFmtId="41" fontId="6" fillId="0" borderId="40" xfId="1" applyNumberFormat="1" applyFont="1" applyBorder="1" applyAlignment="1">
      <alignment horizontal="center" vertical="center"/>
    </xf>
    <xf numFmtId="41" fontId="6" fillId="0" borderId="13" xfId="1" applyNumberFormat="1" applyFont="1" applyBorder="1" applyAlignment="1">
      <alignment horizontal="center" vertical="center"/>
    </xf>
    <xf numFmtId="0" fontId="8" fillId="0" borderId="15" xfId="2" applyFont="1" applyBorder="1"/>
    <xf numFmtId="0" fontId="30" fillId="0" borderId="0" xfId="2" applyFont="1" applyAlignment="1">
      <alignment horizontal="right" vertical="center"/>
    </xf>
    <xf numFmtId="0" fontId="30" fillId="0" borderId="0" xfId="2" applyFont="1" applyAlignment="1">
      <alignment horizontal="left" vertical="center"/>
    </xf>
    <xf numFmtId="0" fontId="29" fillId="0" borderId="0" xfId="2" applyFont="1" applyAlignment="1">
      <alignment horizontal="right" vertical="center"/>
    </xf>
    <xf numFmtId="41" fontId="8" fillId="0" borderId="2" xfId="3" applyNumberFormat="1" applyFont="1" applyBorder="1" applyAlignment="1">
      <alignment horizontal="right" vertical="center"/>
    </xf>
    <xf numFmtId="41" fontId="8" fillId="0" borderId="13" xfId="0" applyNumberFormat="1" applyFont="1" applyBorder="1" applyAlignment="1">
      <alignment horizontal="right" vertical="center"/>
    </xf>
    <xf numFmtId="41" fontId="12" fillId="0" borderId="6" xfId="2" applyNumberFormat="1" applyFont="1" applyBorder="1" applyAlignment="1">
      <alignment horizontal="right" vertical="center"/>
    </xf>
    <xf numFmtId="0" fontId="12" fillId="0" borderId="0" xfId="4" applyNumberFormat="1" applyFont="1" applyAlignment="1"/>
    <xf numFmtId="41" fontId="12" fillId="0" borderId="10" xfId="2" applyNumberFormat="1" applyFont="1" applyFill="1" applyBorder="1" applyAlignment="1">
      <alignment horizontal="right" vertical="center"/>
    </xf>
    <xf numFmtId="0" fontId="15" fillId="0" borderId="0" xfId="2" applyFont="1"/>
    <xf numFmtId="0" fontId="20" fillId="0" borderId="2" xfId="2" applyFont="1" applyFill="1" applyBorder="1" applyAlignment="1">
      <alignment horizontal="center" vertical="center"/>
    </xf>
    <xf numFmtId="3" fontId="12" fillId="0" borderId="3" xfId="2" applyNumberFormat="1" applyFont="1" applyBorder="1" applyAlignment="1">
      <alignment horizontal="right"/>
    </xf>
    <xf numFmtId="0" fontId="12" fillId="0" borderId="2" xfId="2" applyFont="1" applyBorder="1" applyAlignment="1">
      <alignment horizontal="center" vertical="center" shrinkToFit="1"/>
    </xf>
    <xf numFmtId="0" fontId="8" fillId="0" borderId="0" xfId="2" applyFont="1"/>
    <xf numFmtId="0" fontId="34" fillId="0" borderId="14" xfId="2" applyFont="1" applyBorder="1" applyAlignment="1">
      <alignment horizontal="left" vertical="center"/>
    </xf>
    <xf numFmtId="3" fontId="34" fillId="0" borderId="14" xfId="2" applyNumberFormat="1" applyFont="1" applyBorder="1" applyAlignment="1">
      <alignment horizontal="right"/>
    </xf>
    <xf numFmtId="0" fontId="34" fillId="0" borderId="14" xfId="2" applyFont="1" applyBorder="1"/>
    <xf numFmtId="0" fontId="34" fillId="0" borderId="2" xfId="2" applyFont="1" applyBorder="1" applyAlignment="1">
      <alignment horizontal="left" vertical="center"/>
    </xf>
    <xf numFmtId="3" fontId="34" fillId="0" borderId="2" xfId="2" applyNumberFormat="1" applyFont="1" applyBorder="1" applyAlignment="1">
      <alignment horizontal="right"/>
    </xf>
    <xf numFmtId="0" fontId="34" fillId="0" borderId="2" xfId="2" applyFont="1" applyBorder="1"/>
    <xf numFmtId="3" fontId="40" fillId="0" borderId="14" xfId="2" applyNumberFormat="1" applyFont="1" applyBorder="1" applyAlignment="1">
      <alignment horizontal="right"/>
    </xf>
    <xf numFmtId="0" fontId="29" fillId="3" borderId="2" xfId="2" applyFont="1" applyFill="1" applyBorder="1" applyAlignment="1">
      <alignment horizontal="center" vertical="center"/>
    </xf>
    <xf numFmtId="3" fontId="40" fillId="0" borderId="2" xfId="2" applyNumberFormat="1" applyFont="1" applyBorder="1" applyAlignment="1">
      <alignment horizontal="right"/>
    </xf>
    <xf numFmtId="41" fontId="8" fillId="0" borderId="6" xfId="0" applyNumberFormat="1" applyFont="1" applyBorder="1" applyAlignment="1">
      <alignment horizontal="right" vertical="center"/>
    </xf>
    <xf numFmtId="41" fontId="6" fillId="0" borderId="2" xfId="1" applyNumberFormat="1" applyFont="1" applyBorder="1" applyAlignment="1">
      <alignment horizontal="center" vertical="center"/>
    </xf>
    <xf numFmtId="0" fontId="28" fillId="0" borderId="30" xfId="0" applyFont="1" applyBorder="1" applyAlignment="1">
      <alignment horizontal="center" vertical="center"/>
    </xf>
    <xf numFmtId="0" fontId="28" fillId="0" borderId="0" xfId="0" applyFont="1" applyBorder="1" applyAlignment="1">
      <alignment horizontal="center" vertical="center"/>
    </xf>
    <xf numFmtId="0" fontId="28" fillId="0" borderId="31" xfId="0" applyFont="1" applyBorder="1" applyAlignment="1">
      <alignment horizontal="center" vertical="center"/>
    </xf>
    <xf numFmtId="0" fontId="38" fillId="0" borderId="0" xfId="2" applyFont="1" applyAlignment="1">
      <alignment horizontal="center" vertical="center"/>
    </xf>
    <xf numFmtId="0" fontId="8" fillId="0" borderId="0" xfId="2" applyFont="1"/>
    <xf numFmtId="0" fontId="30" fillId="0" borderId="0" xfId="2" applyFont="1" applyAlignment="1">
      <alignment horizontal="center" vertical="center"/>
    </xf>
    <xf numFmtId="0" fontId="29" fillId="3" borderId="2" xfId="2" applyFont="1" applyFill="1" applyBorder="1" applyAlignment="1">
      <alignment horizontal="center" vertical="center"/>
    </xf>
    <xf numFmtId="0" fontId="34" fillId="0" borderId="14" xfId="2" applyFont="1" applyBorder="1" applyAlignment="1">
      <alignment horizontal="left" vertical="center"/>
    </xf>
    <xf numFmtId="3" fontId="34" fillId="0" borderId="14" xfId="2" applyNumberFormat="1" applyFont="1" applyBorder="1" applyAlignment="1">
      <alignment horizontal="right"/>
    </xf>
    <xf numFmtId="0" fontId="34" fillId="0" borderId="14" xfId="2" applyFont="1" applyBorder="1"/>
    <xf numFmtId="3" fontId="40" fillId="0" borderId="14" xfId="2" applyNumberFormat="1" applyFont="1" applyBorder="1" applyAlignment="1">
      <alignment horizontal="right"/>
    </xf>
    <xf numFmtId="0" fontId="34" fillId="0" borderId="2" xfId="2" applyFont="1" applyBorder="1" applyAlignment="1">
      <alignment horizontal="left" vertical="center"/>
    </xf>
    <xf numFmtId="3" fontId="34" fillId="0" borderId="2" xfId="2" applyNumberFormat="1" applyFont="1" applyBorder="1" applyAlignment="1">
      <alignment horizontal="right"/>
    </xf>
    <xf numFmtId="0" fontId="34" fillId="0" borderId="2" xfId="2" applyFont="1" applyBorder="1"/>
    <xf numFmtId="3" fontId="40" fillId="0" borderId="2" xfId="2" applyNumberFormat="1" applyFont="1" applyBorder="1" applyAlignment="1">
      <alignment horizontal="right"/>
    </xf>
    <xf numFmtId="0" fontId="20" fillId="0" borderId="2" xfId="2" applyFont="1" applyFill="1" applyBorder="1" applyAlignment="1">
      <alignment horizontal="center"/>
    </xf>
    <xf numFmtId="0" fontId="12" fillId="0" borderId="2" xfId="2" applyFont="1" applyFill="1" applyBorder="1" applyAlignment="1">
      <alignment horizontal="center"/>
    </xf>
    <xf numFmtId="0" fontId="20" fillId="0" borderId="2" xfId="2" applyFont="1" applyFill="1" applyBorder="1" applyAlignment="1">
      <alignment horizontal="right"/>
    </xf>
    <xf numFmtId="0" fontId="12" fillId="0" borderId="2" xfId="2" applyFont="1" applyFill="1" applyBorder="1" applyAlignment="1">
      <alignment horizontal="right"/>
    </xf>
    <xf numFmtId="0" fontId="12" fillId="0" borderId="13" xfId="2" applyFont="1" applyFill="1" applyBorder="1" applyAlignment="1">
      <alignment horizontal="right"/>
    </xf>
    <xf numFmtId="0" fontId="20" fillId="0" borderId="13" xfId="2" applyFont="1" applyFill="1" applyBorder="1" applyAlignment="1">
      <alignment horizontal="right"/>
    </xf>
    <xf numFmtId="0" fontId="21" fillId="0" borderId="0" xfId="2" applyFont="1" applyAlignment="1">
      <alignment horizontal="center" vertical="center"/>
    </xf>
    <xf numFmtId="0" fontId="22" fillId="0" borderId="0" xfId="2" applyFont="1"/>
    <xf numFmtId="0" fontId="12" fillId="0" borderId="38" xfId="2" applyFont="1" applyBorder="1" applyAlignment="1">
      <alignment horizontal="center" vertical="center"/>
    </xf>
    <xf numFmtId="0" fontId="12" fillId="0" borderId="39" xfId="2" applyFont="1" applyBorder="1" applyAlignment="1">
      <alignment horizontal="center" vertical="center"/>
    </xf>
    <xf numFmtId="0" fontId="12" fillId="0" borderId="5" xfId="2" applyFont="1" applyBorder="1" applyAlignment="1">
      <alignment horizontal="center" vertical="center"/>
    </xf>
    <xf numFmtId="0" fontId="12" fillId="0" borderId="37" xfId="2" applyFont="1" applyBorder="1" applyAlignment="1">
      <alignment horizontal="center" vertical="center"/>
    </xf>
    <xf numFmtId="0" fontId="12" fillId="0" borderId="35" xfId="2" applyFont="1" applyBorder="1" applyAlignment="1">
      <alignment horizontal="center" vertical="center"/>
    </xf>
    <xf numFmtId="0" fontId="12" fillId="0" borderId="36" xfId="2" applyFont="1" applyBorder="1" applyAlignment="1">
      <alignment horizontal="center" vertical="center"/>
    </xf>
    <xf numFmtId="0" fontId="12" fillId="0" borderId="38" xfId="2" applyFont="1" applyBorder="1" applyAlignment="1">
      <alignment horizontal="center" wrapText="1"/>
    </xf>
    <xf numFmtId="0" fontId="12" fillId="0" borderId="39" xfId="2" applyFont="1" applyBorder="1" applyAlignment="1">
      <alignment horizontal="center" wrapText="1"/>
    </xf>
    <xf numFmtId="0" fontId="12" fillId="0" borderId="35" xfId="2" applyFont="1" applyBorder="1" applyAlignment="1">
      <alignment horizontal="center" wrapText="1"/>
    </xf>
    <xf numFmtId="0" fontId="12" fillId="0" borderId="36" xfId="2" applyFont="1" applyBorder="1" applyAlignment="1">
      <alignment horizontal="center" wrapText="1"/>
    </xf>
    <xf numFmtId="0" fontId="12" fillId="0" borderId="2" xfId="2" applyFont="1" applyBorder="1" applyAlignment="1">
      <alignment horizontal="center" vertical="center"/>
    </xf>
    <xf numFmtId="0" fontId="12" fillId="0" borderId="15" xfId="2" applyFont="1" applyBorder="1" applyAlignment="1">
      <alignment horizontal="center" wrapText="1"/>
    </xf>
    <xf numFmtId="0" fontId="12" fillId="0" borderId="1" xfId="2" applyFont="1" applyBorder="1" applyAlignment="1">
      <alignment horizontal="center" wrapText="1"/>
    </xf>
    <xf numFmtId="0" fontId="6" fillId="0" borderId="2" xfId="1" applyFont="1" applyBorder="1" applyAlignment="1">
      <alignment horizontal="left" vertical="center" wrapText="1"/>
    </xf>
    <xf numFmtId="0" fontId="6" fillId="3" borderId="2" xfId="1" applyFont="1" applyFill="1" applyBorder="1" applyAlignment="1">
      <alignment horizontal="center" vertical="center" wrapText="1"/>
    </xf>
    <xf numFmtId="0" fontId="6" fillId="0" borderId="2" xfId="1" applyFont="1" applyBorder="1" applyAlignment="1">
      <alignment horizontal="left" vertical="center"/>
    </xf>
    <xf numFmtId="0" fontId="6" fillId="2" borderId="2" xfId="1" applyFont="1" applyFill="1" applyBorder="1" applyAlignment="1">
      <alignment horizontal="left" vertical="center" wrapText="1"/>
    </xf>
    <xf numFmtId="0" fontId="6" fillId="2" borderId="2" xfId="1" applyFont="1" applyFill="1" applyBorder="1" applyAlignment="1">
      <alignment horizontal="left" vertical="center"/>
    </xf>
    <xf numFmtId="0" fontId="5" fillId="0" borderId="2" xfId="0" applyFont="1" applyBorder="1" applyAlignment="1">
      <alignment horizontal="left" vertical="center"/>
    </xf>
    <xf numFmtId="0" fontId="6" fillId="0" borderId="2" xfId="1" applyFont="1" applyFill="1" applyBorder="1" applyAlignment="1">
      <alignment horizontal="left" vertical="center"/>
    </xf>
    <xf numFmtId="0" fontId="6" fillId="0" borderId="2" xfId="1" applyFont="1" applyFill="1" applyBorder="1" applyAlignment="1">
      <alignment horizontal="left" vertical="center" wrapText="1"/>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0" fontId="6" fillId="0" borderId="3" xfId="1" applyFont="1" applyBorder="1" applyAlignment="1">
      <alignment horizontal="left" vertical="center"/>
    </xf>
    <xf numFmtId="0" fontId="6" fillId="0" borderId="4" xfId="1" applyFont="1" applyBorder="1" applyAlignment="1">
      <alignment horizontal="left" vertical="center"/>
    </xf>
    <xf numFmtId="0" fontId="6" fillId="0" borderId="2" xfId="1" applyFont="1" applyBorder="1" applyAlignment="1">
      <alignment horizontal="center" vertical="center"/>
    </xf>
    <xf numFmtId="0" fontId="7" fillId="0" borderId="3" xfId="0" applyFont="1" applyBorder="1" applyAlignment="1">
      <alignment horizontal="left" vertical="center"/>
    </xf>
    <xf numFmtId="0" fontId="5" fillId="0" borderId="4" xfId="0" applyFont="1" applyBorder="1" applyAlignment="1">
      <alignment horizontal="left" vertical="center"/>
    </xf>
    <xf numFmtId="3" fontId="12" fillId="3" borderId="2" xfId="2" applyNumberFormat="1" applyFont="1" applyFill="1" applyBorder="1" applyAlignment="1">
      <alignment horizontal="center" vertical="center"/>
    </xf>
    <xf numFmtId="3" fontId="12" fillId="3" borderId="2" xfId="2" applyNumberFormat="1" applyFont="1" applyFill="1" applyBorder="1" applyAlignment="1">
      <alignment horizontal="center" vertical="center" wrapText="1"/>
    </xf>
    <xf numFmtId="3" fontId="12" fillId="3" borderId="7" xfId="2" applyNumberFormat="1" applyFont="1" applyFill="1" applyBorder="1" applyAlignment="1">
      <alignment horizontal="center" vertical="center" wrapText="1"/>
    </xf>
    <xf numFmtId="3" fontId="12" fillId="3" borderId="11" xfId="2" applyNumberFormat="1" applyFont="1" applyFill="1" applyBorder="1" applyAlignment="1">
      <alignment horizontal="center" vertical="center" wrapText="1"/>
    </xf>
    <xf numFmtId="3" fontId="12" fillId="3" borderId="3" xfId="2" applyNumberFormat="1" applyFont="1" applyFill="1" applyBorder="1" applyAlignment="1">
      <alignment horizontal="center" vertical="center"/>
    </xf>
    <xf numFmtId="0" fontId="38" fillId="0" borderId="0" xfId="0" applyFont="1" applyAlignment="1">
      <alignment horizontal="left" vertical="center"/>
    </xf>
    <xf numFmtId="0" fontId="33" fillId="3" borderId="2" xfId="0" applyFont="1" applyFill="1" applyBorder="1" applyAlignment="1">
      <alignment horizontal="center" vertical="center" wrapText="1"/>
    </xf>
    <xf numFmtId="0" fontId="33" fillId="3" borderId="2" xfId="0" applyFont="1" applyFill="1" applyBorder="1" applyAlignment="1">
      <alignment horizontal="center" vertical="center"/>
    </xf>
    <xf numFmtId="0" fontId="30" fillId="0" borderId="2" xfId="0" applyFont="1" applyBorder="1" applyAlignment="1">
      <alignment horizontal="center" vertical="center"/>
    </xf>
    <xf numFmtId="3" fontId="8" fillId="3" borderId="2" xfId="0" applyNumberFormat="1" applyFont="1" applyFill="1" applyBorder="1" applyAlignment="1">
      <alignment horizontal="center" vertical="center"/>
    </xf>
    <xf numFmtId="3" fontId="12" fillId="0" borderId="2" xfId="2" applyNumberFormat="1" applyFont="1" applyBorder="1" applyAlignment="1">
      <alignment horizontal="left" vertical="center" wrapText="1"/>
    </xf>
    <xf numFmtId="3" fontId="12" fillId="0" borderId="2" xfId="2" applyNumberFormat="1" applyFont="1" applyBorder="1" applyAlignment="1">
      <alignment horizontal="center" vertical="center"/>
    </xf>
    <xf numFmtId="3" fontId="12" fillId="0" borderId="7" xfId="2" applyNumberFormat="1" applyFont="1" applyBorder="1" applyAlignment="1">
      <alignment horizontal="left" vertical="center"/>
    </xf>
    <xf numFmtId="3" fontId="12" fillId="0" borderId="14" xfId="2" applyNumberFormat="1" applyFont="1" applyBorder="1" applyAlignment="1">
      <alignment horizontal="left" vertical="center"/>
    </xf>
    <xf numFmtId="3" fontId="12" fillId="0" borderId="11" xfId="2" applyNumberFormat="1" applyFont="1" applyBorder="1" applyAlignment="1">
      <alignment horizontal="left" vertical="center"/>
    </xf>
    <xf numFmtId="3" fontId="8" fillId="0" borderId="2" xfId="0" applyNumberFormat="1" applyFont="1" applyBorder="1" applyAlignment="1">
      <alignment horizontal="center" vertical="center"/>
    </xf>
    <xf numFmtId="3" fontId="8" fillId="0" borderId="2" xfId="0" applyNumberFormat="1" applyFont="1" applyBorder="1">
      <alignment vertical="center"/>
    </xf>
    <xf numFmtId="3" fontId="8" fillId="0" borderId="2" xfId="0" applyNumberFormat="1" applyFont="1" applyBorder="1" applyAlignment="1">
      <alignment horizontal="left" vertical="center"/>
    </xf>
    <xf numFmtId="3" fontId="8" fillId="0" borderId="2" xfId="0" applyNumberFormat="1" applyFont="1" applyBorder="1" applyAlignment="1">
      <alignment horizontal="center" vertical="center" wrapText="1"/>
    </xf>
    <xf numFmtId="3" fontId="11" fillId="0" borderId="0" xfId="2" applyNumberFormat="1" applyFont="1" applyAlignment="1">
      <alignment horizontal="left" vertical="center"/>
    </xf>
    <xf numFmtId="3" fontId="10" fillId="0" borderId="0" xfId="2" applyNumberFormat="1" applyFont="1" applyAlignment="1">
      <alignment horizontal="left" vertical="center"/>
    </xf>
    <xf numFmtId="3" fontId="5" fillId="3" borderId="10" xfId="2" applyNumberFormat="1" applyFont="1" applyFill="1" applyBorder="1" applyAlignment="1">
      <alignment horizontal="center" vertical="center"/>
    </xf>
    <xf numFmtId="3" fontId="5" fillId="0" borderId="12" xfId="2" applyNumberFormat="1" applyFont="1" applyBorder="1" applyAlignment="1">
      <alignment vertical="center"/>
    </xf>
    <xf numFmtId="3" fontId="5" fillId="3" borderId="2" xfId="2" applyNumberFormat="1" applyFont="1" applyFill="1" applyBorder="1" applyAlignment="1">
      <alignment horizontal="center" vertical="center"/>
    </xf>
    <xf numFmtId="3" fontId="5" fillId="0" borderId="6" xfId="2" applyNumberFormat="1" applyFont="1" applyBorder="1" applyAlignment="1">
      <alignment vertical="center"/>
    </xf>
    <xf numFmtId="0" fontId="10" fillId="0" borderId="11" xfId="2" applyBorder="1" applyAlignment="1">
      <alignment horizontal="center" vertical="center"/>
    </xf>
    <xf numFmtId="3" fontId="8" fillId="0" borderId="2" xfId="0" applyNumberFormat="1" applyFont="1" applyBorder="1" applyAlignment="1">
      <alignment horizontal="left" vertical="center" wrapText="1"/>
    </xf>
    <xf numFmtId="3" fontId="33" fillId="0" borderId="2" xfId="0" applyNumberFormat="1" applyFont="1" applyBorder="1" applyAlignment="1">
      <alignment horizontal="center" vertical="center"/>
    </xf>
    <xf numFmtId="3" fontId="33" fillId="0" borderId="2" xfId="0" applyNumberFormat="1" applyFont="1" applyBorder="1">
      <alignment vertical="center"/>
    </xf>
    <xf numFmtId="3" fontId="8" fillId="0" borderId="3" xfId="0" applyNumberFormat="1" applyFont="1" applyBorder="1" applyAlignment="1">
      <alignment horizontal="left" vertical="center"/>
    </xf>
    <xf numFmtId="3" fontId="8" fillId="0" borderId="4" xfId="0" applyNumberFormat="1" applyFont="1" applyBorder="1" applyAlignment="1">
      <alignment horizontal="left" vertical="center"/>
    </xf>
  </cellXfs>
  <cellStyles count="6">
    <cellStyle name="パーセント" xfId="4" builtinId="5"/>
    <cellStyle name="パーセント 2" xfId="3" xr:uid="{00000000-0005-0000-0000-000000000000}"/>
    <cellStyle name="桁区切り" xfId="5" builtinId="6"/>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173183</xdr:colOff>
      <xdr:row>13</xdr:row>
      <xdr:rowOff>588820</xdr:rowOff>
    </xdr:from>
    <xdr:to>
      <xdr:col>6</xdr:col>
      <xdr:colOff>484909</xdr:colOff>
      <xdr:row>15</xdr:row>
      <xdr:rowOff>329047</xdr:rowOff>
    </xdr:to>
    <xdr:pic>
      <xdr:nvPicPr>
        <xdr:cNvPr id="3" name="図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8638" y="8243456"/>
          <a:ext cx="3082635" cy="98713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1981200</xdr:colOff>
      <xdr:row>6</xdr:row>
      <xdr:rowOff>0</xdr:rowOff>
    </xdr:from>
    <xdr:to>
      <xdr:col>11</xdr:col>
      <xdr:colOff>1123951</xdr:colOff>
      <xdr:row>24</xdr:row>
      <xdr:rowOff>9525</xdr:rowOff>
    </xdr:to>
    <xdr:cxnSp macro="">
      <xdr:nvCxnSpPr>
        <xdr:cNvPr id="3" name="直線コネクタ 2">
          <a:extLst>
            <a:ext uri="{FF2B5EF4-FFF2-40B4-BE49-F238E27FC236}">
              <a16:creationId xmlns:a16="http://schemas.microsoft.com/office/drawing/2014/main" id="{A9B7545A-7E3B-403F-886A-2264503681E2}"/>
            </a:ext>
          </a:extLst>
        </xdr:cNvPr>
        <xdr:cNvCxnSpPr/>
      </xdr:nvCxnSpPr>
      <xdr:spPr>
        <a:xfrm flipH="1">
          <a:off x="1981200" y="1352550"/>
          <a:ext cx="12630151" cy="48101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1</xdr:rowOff>
    </xdr:from>
    <xdr:to>
      <xdr:col>8</xdr:col>
      <xdr:colOff>9525</xdr:colOff>
      <xdr:row>6</xdr:row>
      <xdr:rowOff>9525</xdr:rowOff>
    </xdr:to>
    <xdr:cxnSp macro="">
      <xdr:nvCxnSpPr>
        <xdr:cNvPr id="3" name="直線コネクタ 2">
          <a:extLst>
            <a:ext uri="{FF2B5EF4-FFF2-40B4-BE49-F238E27FC236}">
              <a16:creationId xmlns:a16="http://schemas.microsoft.com/office/drawing/2014/main" id="{510DEE7E-E91A-480D-8739-68B089690053}"/>
            </a:ext>
          </a:extLst>
        </xdr:cNvPr>
        <xdr:cNvCxnSpPr/>
      </xdr:nvCxnSpPr>
      <xdr:spPr>
        <a:xfrm flipV="1">
          <a:off x="0" y="1257301"/>
          <a:ext cx="8620125" cy="27622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xdr:row>
      <xdr:rowOff>9525</xdr:rowOff>
    </xdr:from>
    <xdr:to>
      <xdr:col>9</xdr:col>
      <xdr:colOff>971550</xdr:colOff>
      <xdr:row>6</xdr:row>
      <xdr:rowOff>0</xdr:rowOff>
    </xdr:to>
    <xdr:cxnSp macro="">
      <xdr:nvCxnSpPr>
        <xdr:cNvPr id="3" name="直線コネクタ 2">
          <a:extLst>
            <a:ext uri="{FF2B5EF4-FFF2-40B4-BE49-F238E27FC236}">
              <a16:creationId xmlns:a16="http://schemas.microsoft.com/office/drawing/2014/main" id="{9A89113B-3BE6-403A-BF5B-CF8A2EBCFB63}"/>
            </a:ext>
          </a:extLst>
        </xdr:cNvPr>
        <xdr:cNvCxnSpPr/>
      </xdr:nvCxnSpPr>
      <xdr:spPr>
        <a:xfrm flipH="1">
          <a:off x="0" y="1266825"/>
          <a:ext cx="10563225" cy="2571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0"/>
  <sheetViews>
    <sheetView tabSelected="1" view="pageBreakPreview" zoomScale="60" zoomScaleNormal="100" workbookViewId="0">
      <selection activeCell="B9" sqref="B9"/>
    </sheetView>
  </sheetViews>
  <sheetFormatPr defaultRowHeight="13.5" x14ac:dyDescent="0.15"/>
  <sheetData>
    <row r="1" spans="1:9" ht="14.25" thickBot="1" x14ac:dyDescent="0.2"/>
    <row r="2" spans="1:9" ht="48.75" customHeight="1" x14ac:dyDescent="0.15">
      <c r="A2" s="93"/>
      <c r="B2" s="94"/>
      <c r="C2" s="94"/>
      <c r="D2" s="94"/>
      <c r="E2" s="94"/>
      <c r="F2" s="94"/>
      <c r="G2" s="94"/>
      <c r="H2" s="94"/>
      <c r="I2" s="95"/>
    </row>
    <row r="3" spans="1:9" ht="48.75" customHeight="1" x14ac:dyDescent="0.15">
      <c r="A3" s="96"/>
      <c r="B3" s="1"/>
      <c r="C3" s="1"/>
      <c r="D3" s="1"/>
      <c r="E3" s="1"/>
      <c r="F3" s="1"/>
      <c r="G3" s="1"/>
      <c r="H3" s="1"/>
      <c r="I3" s="97"/>
    </row>
    <row r="4" spans="1:9" ht="48.75" customHeight="1" x14ac:dyDescent="0.15">
      <c r="A4" s="96"/>
      <c r="B4" s="1"/>
      <c r="C4" s="1"/>
      <c r="D4" s="1"/>
      <c r="E4" s="1"/>
      <c r="F4" s="1"/>
      <c r="G4" s="1"/>
      <c r="H4" s="1"/>
      <c r="I4" s="97"/>
    </row>
    <row r="5" spans="1:9" ht="48.75" customHeight="1" x14ac:dyDescent="0.15">
      <c r="A5" s="229" t="s">
        <v>677</v>
      </c>
      <c r="B5" s="230"/>
      <c r="C5" s="230"/>
      <c r="D5" s="230"/>
      <c r="E5" s="230"/>
      <c r="F5" s="230"/>
      <c r="G5" s="230"/>
      <c r="H5" s="230"/>
      <c r="I5" s="231"/>
    </row>
    <row r="6" spans="1:9" ht="48.75" customHeight="1" x14ac:dyDescent="0.15">
      <c r="A6" s="96"/>
      <c r="B6" s="1"/>
      <c r="C6" s="1"/>
      <c r="D6" s="1"/>
      <c r="E6" s="1"/>
      <c r="F6" s="1"/>
      <c r="G6" s="1"/>
      <c r="H6" s="1"/>
      <c r="I6" s="97"/>
    </row>
    <row r="7" spans="1:9" ht="48.75" customHeight="1" x14ac:dyDescent="0.15">
      <c r="A7" s="229" t="s">
        <v>481</v>
      </c>
      <c r="B7" s="230"/>
      <c r="C7" s="230"/>
      <c r="D7" s="230"/>
      <c r="E7" s="230"/>
      <c r="F7" s="230"/>
      <c r="G7" s="230"/>
      <c r="H7" s="230"/>
      <c r="I7" s="231"/>
    </row>
    <row r="8" spans="1:9" ht="48.75" customHeight="1" x14ac:dyDescent="0.15">
      <c r="A8" s="96"/>
      <c r="B8" s="1"/>
      <c r="C8" s="1"/>
      <c r="D8" s="1"/>
      <c r="E8" s="1"/>
      <c r="F8" s="1"/>
      <c r="G8" s="1"/>
      <c r="H8" s="1"/>
      <c r="I8" s="97"/>
    </row>
    <row r="9" spans="1:9" ht="48.75" customHeight="1" x14ac:dyDescent="0.15">
      <c r="A9" s="96"/>
      <c r="B9" s="1"/>
      <c r="C9" s="1"/>
      <c r="D9" s="1"/>
      <c r="E9" s="1"/>
      <c r="F9" s="1"/>
      <c r="G9" s="1"/>
      <c r="H9" s="1"/>
      <c r="I9" s="97"/>
    </row>
    <row r="10" spans="1:9" ht="48.75" customHeight="1" x14ac:dyDescent="0.15">
      <c r="A10" s="96"/>
      <c r="B10" s="1"/>
      <c r="C10" s="1"/>
      <c r="D10" s="1"/>
      <c r="E10" s="1"/>
      <c r="F10" s="1"/>
      <c r="G10" s="1"/>
      <c r="H10" s="1"/>
      <c r="I10" s="97"/>
    </row>
    <row r="11" spans="1:9" ht="48.75" customHeight="1" x14ac:dyDescent="0.15">
      <c r="A11" s="96"/>
      <c r="B11" s="1"/>
      <c r="C11" s="1"/>
      <c r="D11" s="1"/>
      <c r="E11" s="1"/>
      <c r="F11" s="1"/>
      <c r="G11" s="1"/>
      <c r="H11" s="1"/>
      <c r="I11" s="97"/>
    </row>
    <row r="12" spans="1:9" ht="48.75" customHeight="1" x14ac:dyDescent="0.15">
      <c r="A12" s="96"/>
      <c r="B12" s="1"/>
      <c r="C12" s="1"/>
      <c r="D12" s="1"/>
      <c r="E12" s="1"/>
      <c r="F12" s="1"/>
      <c r="G12" s="1"/>
      <c r="H12" s="1"/>
      <c r="I12" s="97"/>
    </row>
    <row r="13" spans="1:9" ht="48.75" customHeight="1" x14ac:dyDescent="0.15">
      <c r="A13" s="96"/>
      <c r="B13" s="1"/>
      <c r="C13" s="1"/>
      <c r="D13" s="1"/>
      <c r="E13" s="1"/>
      <c r="F13" s="1"/>
      <c r="G13" s="1"/>
      <c r="H13" s="1"/>
      <c r="I13" s="97"/>
    </row>
    <row r="14" spans="1:9" ht="48.75" customHeight="1" x14ac:dyDescent="0.15">
      <c r="A14" s="96"/>
      <c r="C14" s="1"/>
      <c r="D14" s="1"/>
      <c r="E14" s="1"/>
      <c r="F14" s="1"/>
      <c r="G14" s="1"/>
      <c r="H14" s="1"/>
      <c r="I14" s="97"/>
    </row>
    <row r="15" spans="1:9" ht="48.75" customHeight="1" x14ac:dyDescent="0.15">
      <c r="A15" s="96"/>
      <c r="B15" s="1"/>
      <c r="C15" s="1"/>
      <c r="D15" s="1"/>
      <c r="E15" s="1"/>
      <c r="F15" s="1"/>
      <c r="G15" s="1"/>
      <c r="H15" s="1"/>
      <c r="I15" s="97"/>
    </row>
    <row r="16" spans="1:9" ht="48.75" customHeight="1" x14ac:dyDescent="0.15">
      <c r="A16" s="96"/>
      <c r="B16" s="1"/>
      <c r="C16" s="1"/>
      <c r="D16" s="1"/>
      <c r="E16" s="1"/>
      <c r="F16" s="1"/>
      <c r="G16" s="1"/>
      <c r="H16" s="1"/>
      <c r="I16" s="97"/>
    </row>
    <row r="17" spans="1:9" ht="48.75" customHeight="1" thickBot="1" x14ac:dyDescent="0.2">
      <c r="A17" s="98"/>
      <c r="B17" s="99"/>
      <c r="C17" s="99"/>
      <c r="D17" s="99"/>
      <c r="E17" s="99"/>
      <c r="F17" s="99"/>
      <c r="G17" s="99"/>
      <c r="H17" s="99"/>
      <c r="I17" s="100"/>
    </row>
    <row r="18" spans="1:9" ht="48.75" customHeight="1" x14ac:dyDescent="0.15">
      <c r="A18" s="1"/>
      <c r="B18" s="1"/>
      <c r="C18" s="1"/>
      <c r="D18" s="1"/>
      <c r="E18" s="1"/>
      <c r="F18" s="1"/>
      <c r="G18" s="1"/>
      <c r="H18" s="1"/>
      <c r="I18" s="1"/>
    </row>
    <row r="19" spans="1:9" ht="48.75" customHeight="1" x14ac:dyDescent="0.15">
      <c r="A19" s="1"/>
      <c r="B19" s="1"/>
      <c r="C19" s="1"/>
      <c r="D19" s="1"/>
      <c r="E19" s="1"/>
      <c r="F19" s="1"/>
      <c r="G19" s="1"/>
      <c r="H19" s="1"/>
      <c r="I19" s="1"/>
    </row>
    <row r="20" spans="1:9" ht="48.75" customHeight="1" x14ac:dyDescent="0.15">
      <c r="A20" s="1"/>
      <c r="B20" s="1"/>
      <c r="C20" s="1"/>
      <c r="D20" s="1"/>
      <c r="E20" s="1"/>
      <c r="F20" s="1"/>
      <c r="G20" s="1"/>
      <c r="H20" s="1"/>
      <c r="I20" s="1"/>
    </row>
    <row r="21" spans="1:9" ht="48.75" customHeight="1" x14ac:dyDescent="0.15">
      <c r="A21" s="1"/>
      <c r="B21" s="1"/>
      <c r="C21" s="1"/>
      <c r="D21" s="1"/>
      <c r="E21" s="1"/>
      <c r="F21" s="1"/>
      <c r="G21" s="1"/>
      <c r="H21" s="1"/>
      <c r="I21" s="1"/>
    </row>
    <row r="22" spans="1:9" ht="48.75" customHeight="1" x14ac:dyDescent="0.15">
      <c r="A22" s="1"/>
      <c r="B22" s="1"/>
      <c r="C22" s="1"/>
      <c r="D22" s="1"/>
      <c r="E22" s="1"/>
      <c r="F22" s="1"/>
      <c r="G22" s="1"/>
      <c r="H22" s="1"/>
      <c r="I22" s="1"/>
    </row>
    <row r="23" spans="1:9" ht="48.75" customHeight="1" x14ac:dyDescent="0.15">
      <c r="A23" s="1"/>
      <c r="B23" s="1"/>
      <c r="C23" s="1"/>
      <c r="D23" s="1"/>
      <c r="E23" s="1"/>
      <c r="F23" s="1"/>
      <c r="G23" s="1"/>
      <c r="H23" s="1"/>
      <c r="I23" s="1"/>
    </row>
    <row r="24" spans="1:9" ht="48.75" customHeight="1" x14ac:dyDescent="0.15">
      <c r="A24" s="1"/>
      <c r="B24" s="1"/>
      <c r="C24" s="1"/>
      <c r="D24" s="1"/>
      <c r="E24" s="1"/>
      <c r="F24" s="1"/>
      <c r="G24" s="1"/>
      <c r="H24" s="1"/>
      <c r="I24" s="1"/>
    </row>
    <row r="25" spans="1:9" ht="48.75" customHeight="1" x14ac:dyDescent="0.15">
      <c r="A25" s="1"/>
      <c r="B25" s="1"/>
      <c r="C25" s="1"/>
      <c r="D25" s="1"/>
      <c r="E25" s="1"/>
      <c r="F25" s="1"/>
      <c r="G25" s="1"/>
      <c r="H25" s="1"/>
      <c r="I25" s="1"/>
    </row>
    <row r="26" spans="1:9" ht="48.75" customHeight="1" x14ac:dyDescent="0.15">
      <c r="A26" s="1"/>
      <c r="B26" s="1"/>
      <c r="C26" s="1"/>
      <c r="D26" s="1"/>
      <c r="E26" s="1"/>
      <c r="F26" s="1"/>
      <c r="G26" s="1"/>
      <c r="H26" s="1"/>
      <c r="I26" s="1"/>
    </row>
    <row r="27" spans="1:9" ht="48.75" customHeight="1" x14ac:dyDescent="0.15">
      <c r="A27" s="1"/>
      <c r="B27" s="1"/>
      <c r="C27" s="1"/>
      <c r="D27" s="1"/>
      <c r="E27" s="1"/>
      <c r="F27" s="1"/>
      <c r="G27" s="1"/>
      <c r="H27" s="1"/>
      <c r="I27" s="1"/>
    </row>
    <row r="28" spans="1:9" ht="48.75" customHeight="1" x14ac:dyDescent="0.15">
      <c r="A28" s="1"/>
      <c r="B28" s="1"/>
      <c r="C28" s="1"/>
      <c r="D28" s="1"/>
      <c r="E28" s="1"/>
      <c r="F28" s="1"/>
      <c r="G28" s="1"/>
      <c r="H28" s="1"/>
      <c r="I28" s="1"/>
    </row>
    <row r="29" spans="1:9" ht="48.75" customHeight="1" x14ac:dyDescent="0.15">
      <c r="A29" s="1"/>
      <c r="B29" s="1"/>
      <c r="C29" s="1"/>
      <c r="D29" s="1"/>
      <c r="E29" s="1"/>
      <c r="F29" s="1"/>
      <c r="G29" s="1"/>
      <c r="H29" s="1"/>
      <c r="I29" s="1"/>
    </row>
    <row r="30" spans="1:9" ht="48.75" customHeight="1" x14ac:dyDescent="0.15">
      <c r="A30" s="1"/>
      <c r="B30" s="1"/>
      <c r="C30" s="1"/>
      <c r="D30" s="1"/>
      <c r="E30" s="1"/>
      <c r="F30" s="1"/>
      <c r="G30" s="1"/>
      <c r="H30" s="1"/>
      <c r="I30" s="1"/>
    </row>
    <row r="31" spans="1:9" ht="48.75" customHeight="1" x14ac:dyDescent="0.15">
      <c r="A31" s="1"/>
      <c r="B31" s="1"/>
      <c r="C31" s="1"/>
      <c r="D31" s="1"/>
      <c r="E31" s="1"/>
      <c r="F31" s="1"/>
      <c r="G31" s="1"/>
      <c r="H31" s="1"/>
      <c r="I31" s="1"/>
    </row>
    <row r="32" spans="1:9" ht="48.75" customHeight="1" x14ac:dyDescent="0.15">
      <c r="A32" s="1"/>
      <c r="B32" s="1"/>
      <c r="C32" s="1"/>
      <c r="D32" s="1"/>
      <c r="E32" s="1"/>
      <c r="F32" s="1"/>
      <c r="G32" s="1"/>
      <c r="H32" s="1"/>
      <c r="I32" s="1"/>
    </row>
    <row r="33" spans="1:9" ht="48.75" customHeight="1" x14ac:dyDescent="0.15">
      <c r="A33" s="1"/>
      <c r="B33" s="1"/>
      <c r="C33" s="1"/>
      <c r="D33" s="1"/>
      <c r="E33" s="1"/>
      <c r="F33" s="1"/>
      <c r="G33" s="1"/>
      <c r="H33" s="1"/>
      <c r="I33" s="1"/>
    </row>
    <row r="34" spans="1:9" ht="48.75" customHeight="1" x14ac:dyDescent="0.15">
      <c r="A34" s="1"/>
      <c r="B34" s="1"/>
      <c r="C34" s="1"/>
      <c r="D34" s="1"/>
      <c r="E34" s="1"/>
      <c r="F34" s="1"/>
      <c r="G34" s="1"/>
      <c r="H34" s="1"/>
      <c r="I34" s="1"/>
    </row>
    <row r="35" spans="1:9" ht="48.75" customHeight="1" x14ac:dyDescent="0.15">
      <c r="A35" s="1"/>
      <c r="B35" s="1"/>
      <c r="C35" s="1"/>
      <c r="D35" s="1"/>
      <c r="E35" s="1"/>
      <c r="F35" s="1"/>
      <c r="G35" s="1"/>
      <c r="H35" s="1"/>
      <c r="I35" s="1"/>
    </row>
    <row r="36" spans="1:9" ht="48.75" customHeight="1" x14ac:dyDescent="0.15">
      <c r="A36" s="1"/>
      <c r="B36" s="1"/>
      <c r="C36" s="1"/>
      <c r="D36" s="1"/>
      <c r="E36" s="1"/>
      <c r="F36" s="1"/>
      <c r="G36" s="1"/>
      <c r="H36" s="1"/>
      <c r="I36" s="1"/>
    </row>
    <row r="37" spans="1:9" ht="48.75" customHeight="1" x14ac:dyDescent="0.15">
      <c r="A37" s="1"/>
      <c r="B37" s="1"/>
      <c r="C37" s="1"/>
      <c r="D37" s="1"/>
      <c r="E37" s="1"/>
      <c r="F37" s="1"/>
      <c r="G37" s="1"/>
      <c r="H37" s="1"/>
      <c r="I37" s="1"/>
    </row>
    <row r="38" spans="1:9" ht="48.75" customHeight="1" x14ac:dyDescent="0.15">
      <c r="A38" s="1"/>
      <c r="B38" s="1"/>
      <c r="C38" s="1"/>
      <c r="D38" s="1"/>
      <c r="E38" s="1"/>
      <c r="F38" s="1"/>
      <c r="G38" s="1"/>
      <c r="H38" s="1"/>
      <c r="I38" s="1"/>
    </row>
    <row r="39" spans="1:9" ht="48.75" customHeight="1" x14ac:dyDescent="0.15">
      <c r="A39" s="1"/>
      <c r="B39" s="1"/>
      <c r="C39" s="1"/>
      <c r="D39" s="1"/>
      <c r="E39" s="1"/>
      <c r="F39" s="1"/>
      <c r="G39" s="1"/>
      <c r="H39" s="1"/>
      <c r="I39" s="1"/>
    </row>
    <row r="40" spans="1:9" ht="48.75" customHeight="1" x14ac:dyDescent="0.15">
      <c r="A40" s="1"/>
      <c r="B40" s="1"/>
      <c r="C40" s="1"/>
      <c r="D40" s="1"/>
      <c r="E40" s="1"/>
      <c r="F40" s="1"/>
      <c r="G40" s="1"/>
      <c r="H40" s="1"/>
      <c r="I40" s="1"/>
    </row>
    <row r="41" spans="1:9" ht="48.75" customHeight="1" x14ac:dyDescent="0.15">
      <c r="A41" s="1"/>
      <c r="B41" s="1"/>
      <c r="C41" s="1"/>
      <c r="D41" s="1"/>
      <c r="E41" s="1"/>
      <c r="F41" s="1"/>
      <c r="G41" s="1"/>
      <c r="H41" s="1"/>
      <c r="I41" s="1"/>
    </row>
    <row r="42" spans="1:9" ht="48.75" customHeight="1" x14ac:dyDescent="0.15">
      <c r="A42" s="1"/>
      <c r="B42" s="1"/>
      <c r="C42" s="1"/>
      <c r="D42" s="1"/>
      <c r="E42" s="1"/>
      <c r="F42" s="1"/>
      <c r="G42" s="1"/>
      <c r="H42" s="1"/>
      <c r="I42" s="1"/>
    </row>
    <row r="43" spans="1:9" ht="48.75" customHeight="1" x14ac:dyDescent="0.15">
      <c r="A43" s="1"/>
      <c r="B43" s="1"/>
      <c r="C43" s="1"/>
      <c r="D43" s="1"/>
      <c r="E43" s="1"/>
      <c r="F43" s="1"/>
      <c r="G43" s="1"/>
      <c r="H43" s="1"/>
      <c r="I43" s="1"/>
    </row>
    <row r="44" spans="1:9" ht="48.75" customHeight="1" x14ac:dyDescent="0.15">
      <c r="A44" s="1"/>
      <c r="B44" s="1"/>
      <c r="C44" s="1"/>
      <c r="D44" s="1"/>
      <c r="E44" s="1"/>
      <c r="F44" s="1"/>
      <c r="G44" s="1"/>
      <c r="H44" s="1"/>
      <c r="I44" s="1"/>
    </row>
    <row r="45" spans="1:9" ht="48.75" customHeight="1" x14ac:dyDescent="0.15">
      <c r="A45" s="1"/>
      <c r="B45" s="1"/>
      <c r="C45" s="1"/>
      <c r="D45" s="1"/>
      <c r="E45" s="1"/>
      <c r="F45" s="1"/>
      <c r="G45" s="1"/>
      <c r="H45" s="1"/>
      <c r="I45" s="1"/>
    </row>
    <row r="46" spans="1:9" ht="48.75" customHeight="1" x14ac:dyDescent="0.15">
      <c r="A46" s="1"/>
      <c r="B46" s="1"/>
      <c r="C46" s="1"/>
      <c r="D46" s="1"/>
      <c r="E46" s="1"/>
      <c r="F46" s="1"/>
      <c r="G46" s="1"/>
      <c r="H46" s="1"/>
      <c r="I46" s="1"/>
    </row>
    <row r="47" spans="1:9" ht="48.75" customHeight="1" x14ac:dyDescent="0.15">
      <c r="A47" s="1"/>
      <c r="B47" s="1"/>
      <c r="C47" s="1"/>
      <c r="D47" s="1"/>
      <c r="E47" s="1"/>
      <c r="F47" s="1"/>
      <c r="G47" s="1"/>
      <c r="H47" s="1"/>
      <c r="I47" s="1"/>
    </row>
    <row r="48" spans="1:9" ht="48.75" customHeight="1" x14ac:dyDescent="0.15">
      <c r="A48" s="1"/>
      <c r="B48" s="1"/>
      <c r="C48" s="1"/>
      <c r="D48" s="1"/>
      <c r="E48" s="1"/>
      <c r="F48" s="1"/>
      <c r="G48" s="1"/>
      <c r="H48" s="1"/>
      <c r="I48" s="1"/>
    </row>
    <row r="49" spans="1:9" ht="48.75" customHeight="1" x14ac:dyDescent="0.15">
      <c r="A49" s="1"/>
      <c r="B49" s="1"/>
      <c r="C49" s="1"/>
      <c r="D49" s="1"/>
      <c r="E49" s="1"/>
      <c r="F49" s="1"/>
      <c r="G49" s="1"/>
      <c r="H49" s="1"/>
      <c r="I49" s="1"/>
    </row>
    <row r="50" spans="1:9" ht="48.75" customHeight="1" x14ac:dyDescent="0.15">
      <c r="A50" s="1"/>
      <c r="B50" s="1"/>
      <c r="C50" s="1"/>
      <c r="D50" s="1"/>
      <c r="E50" s="1"/>
      <c r="F50" s="1"/>
      <c r="G50" s="1"/>
      <c r="H50" s="1"/>
      <c r="I50" s="1"/>
    </row>
    <row r="51" spans="1:9" ht="48.75" customHeight="1" x14ac:dyDescent="0.15">
      <c r="A51" s="1"/>
      <c r="B51" s="1"/>
      <c r="C51" s="1"/>
      <c r="D51" s="1"/>
      <c r="E51" s="1"/>
      <c r="F51" s="1"/>
      <c r="G51" s="1"/>
      <c r="H51" s="1"/>
      <c r="I51" s="1"/>
    </row>
    <row r="52" spans="1:9" ht="48.75" customHeight="1" x14ac:dyDescent="0.15">
      <c r="A52" s="1"/>
      <c r="B52" s="1"/>
      <c r="C52" s="1"/>
      <c r="D52" s="1"/>
      <c r="E52" s="1"/>
      <c r="F52" s="1"/>
      <c r="G52" s="1"/>
      <c r="H52" s="1"/>
      <c r="I52" s="1"/>
    </row>
    <row r="53" spans="1:9" ht="48.75" customHeight="1" x14ac:dyDescent="0.15">
      <c r="A53" s="1"/>
      <c r="B53" s="1"/>
      <c r="C53" s="1"/>
      <c r="D53" s="1"/>
      <c r="E53" s="1"/>
      <c r="F53" s="1"/>
      <c r="G53" s="1"/>
      <c r="H53" s="1"/>
      <c r="I53" s="1"/>
    </row>
    <row r="54" spans="1:9" x14ac:dyDescent="0.15">
      <c r="A54" s="1"/>
      <c r="B54" s="1"/>
      <c r="C54" s="1"/>
      <c r="D54" s="1"/>
      <c r="E54" s="1"/>
      <c r="F54" s="1"/>
      <c r="G54" s="1"/>
      <c r="H54" s="1"/>
      <c r="I54" s="1"/>
    </row>
    <row r="55" spans="1:9" x14ac:dyDescent="0.15">
      <c r="A55" s="1"/>
      <c r="B55" s="1"/>
      <c r="C55" s="1"/>
      <c r="D55" s="1"/>
      <c r="E55" s="1"/>
      <c r="F55" s="1"/>
      <c r="G55" s="1"/>
      <c r="H55" s="1"/>
      <c r="I55" s="1"/>
    </row>
    <row r="56" spans="1:9" x14ac:dyDescent="0.15">
      <c r="A56" s="1"/>
      <c r="B56" s="1"/>
      <c r="C56" s="1"/>
      <c r="D56" s="1"/>
      <c r="E56" s="1"/>
      <c r="F56" s="1"/>
      <c r="G56" s="1"/>
      <c r="H56" s="1"/>
      <c r="I56" s="1"/>
    </row>
    <row r="57" spans="1:9" x14ac:dyDescent="0.15">
      <c r="A57" s="1"/>
      <c r="B57" s="1"/>
      <c r="C57" s="1"/>
      <c r="D57" s="1"/>
      <c r="E57" s="1"/>
      <c r="F57" s="1"/>
      <c r="G57" s="1"/>
      <c r="H57" s="1"/>
      <c r="I57" s="1"/>
    </row>
    <row r="58" spans="1:9" x14ac:dyDescent="0.15">
      <c r="A58" s="1"/>
      <c r="B58" s="1"/>
      <c r="C58" s="1"/>
      <c r="D58" s="1"/>
      <c r="E58" s="1"/>
      <c r="F58" s="1"/>
      <c r="G58" s="1"/>
      <c r="H58" s="1"/>
      <c r="I58" s="1"/>
    </row>
    <row r="59" spans="1:9" x14ac:dyDescent="0.15">
      <c r="A59" s="1"/>
      <c r="B59" s="1"/>
      <c r="C59" s="1"/>
      <c r="D59" s="1"/>
      <c r="E59" s="1"/>
      <c r="F59" s="1"/>
      <c r="G59" s="1"/>
      <c r="H59" s="1"/>
      <c r="I59" s="1"/>
    </row>
    <row r="60" spans="1:9" x14ac:dyDescent="0.15">
      <c r="A60" s="1"/>
      <c r="B60" s="1"/>
      <c r="C60" s="1"/>
      <c r="D60" s="1"/>
      <c r="E60" s="1"/>
      <c r="F60" s="1"/>
      <c r="G60" s="1"/>
      <c r="H60" s="1"/>
      <c r="I60" s="1"/>
    </row>
  </sheetData>
  <mergeCells count="2">
    <mergeCell ref="A5:I5"/>
    <mergeCell ref="A7:I7"/>
  </mergeCells>
  <phoneticPr fontId="2"/>
  <printOptions horizontalCentered="1" verticalCentered="1"/>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8"/>
  <sheetViews>
    <sheetView view="pageBreakPreview" zoomScale="60" zoomScaleNormal="100" workbookViewId="0">
      <selection activeCell="B9" sqref="B9"/>
    </sheetView>
  </sheetViews>
  <sheetFormatPr defaultColWidth="8.875" defaultRowHeight="11.25" x14ac:dyDescent="0.15"/>
  <cols>
    <col min="1" max="1" width="30.875" style="14" customWidth="1"/>
    <col min="2" max="6" width="19.875" style="14" customWidth="1"/>
    <col min="7" max="16384" width="8.875" style="14"/>
  </cols>
  <sheetData>
    <row r="1" spans="1:6" ht="21" x14ac:dyDescent="0.2">
      <c r="A1" s="13" t="s">
        <v>330</v>
      </c>
    </row>
    <row r="2" spans="1:6" ht="13.5" x14ac:dyDescent="0.15">
      <c r="A2" s="15"/>
    </row>
    <row r="3" spans="1:6" ht="13.5" x14ac:dyDescent="0.15">
      <c r="A3" s="15"/>
    </row>
    <row r="4" spans="1:6" ht="13.5" x14ac:dyDescent="0.15">
      <c r="F4" s="17" t="s">
        <v>737</v>
      </c>
    </row>
    <row r="5" spans="1:6" ht="22.5" customHeight="1" x14ac:dyDescent="0.15">
      <c r="A5" s="282" t="s">
        <v>64</v>
      </c>
      <c r="B5" s="282" t="s">
        <v>65</v>
      </c>
      <c r="C5" s="282"/>
      <c r="D5" s="282" t="s">
        <v>66</v>
      </c>
      <c r="E5" s="282"/>
      <c r="F5" s="283" t="s">
        <v>67</v>
      </c>
    </row>
    <row r="6" spans="1:6" ht="22.5" customHeight="1" x14ac:dyDescent="0.15">
      <c r="A6" s="282"/>
      <c r="B6" s="18" t="s">
        <v>68</v>
      </c>
      <c r="C6" s="19" t="s">
        <v>69</v>
      </c>
      <c r="D6" s="18" t="s">
        <v>68</v>
      </c>
      <c r="E6" s="19" t="s">
        <v>69</v>
      </c>
      <c r="F6" s="282"/>
    </row>
    <row r="7" spans="1:6" ht="18" customHeight="1" x14ac:dyDescent="0.15">
      <c r="A7" s="26" t="s">
        <v>519</v>
      </c>
      <c r="B7" s="21">
        <v>36406</v>
      </c>
      <c r="C7" s="21">
        <v>4016</v>
      </c>
      <c r="D7" s="21">
        <v>6924</v>
      </c>
      <c r="E7" s="21">
        <v>764</v>
      </c>
      <c r="F7" s="21">
        <v>0</v>
      </c>
    </row>
    <row r="8" spans="1:6" ht="18" customHeight="1" x14ac:dyDescent="0.15">
      <c r="A8" s="23" t="s">
        <v>42</v>
      </c>
      <c r="B8" s="21">
        <v>36406</v>
      </c>
      <c r="C8" s="21">
        <v>4016</v>
      </c>
      <c r="D8" s="21">
        <v>6924</v>
      </c>
      <c r="E8" s="21">
        <v>764</v>
      </c>
      <c r="F8" s="21">
        <v>0</v>
      </c>
    </row>
  </sheetData>
  <mergeCells count="4">
    <mergeCell ref="A5:A6"/>
    <mergeCell ref="B5:C5"/>
    <mergeCell ref="D5:E5"/>
    <mergeCell ref="F5:F6"/>
  </mergeCells>
  <phoneticPr fontId="2"/>
  <printOptions horizontalCentered="1"/>
  <pageMargins left="0.39370078740157483" right="0.39370078740157483" top="0.39370078740157483" bottom="0.39370078740157483" header="0.19685039370078741" footer="0.19685039370078741"/>
  <pageSetup paperSize="9" orientation="landscape" r:id="rId1"/>
  <headerFooter>
    <oddHeader xml:space="preserve">&amp;R&amp;9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3"/>
  <sheetViews>
    <sheetView view="pageBreakPreview" zoomScale="60" zoomScaleNormal="100" workbookViewId="0">
      <selection activeCell="B9" sqref="B9"/>
    </sheetView>
  </sheetViews>
  <sheetFormatPr defaultColWidth="8.875" defaultRowHeight="11.25" x14ac:dyDescent="0.15"/>
  <cols>
    <col min="1" max="1" width="38.375" style="14" customWidth="1"/>
    <col min="2" max="2" width="27.625" style="14" customWidth="1"/>
    <col min="3" max="3" width="27.5" style="14" customWidth="1"/>
    <col min="4" max="4" width="7.875" style="14" customWidth="1"/>
    <col min="5" max="16384" width="8.875" style="14"/>
  </cols>
  <sheetData>
    <row r="1" spans="1:5" ht="21" x14ac:dyDescent="0.2">
      <c r="A1" s="13" t="s">
        <v>331</v>
      </c>
    </row>
    <row r="2" spans="1:5" ht="13.5" x14ac:dyDescent="0.15">
      <c r="A2" s="15"/>
    </row>
    <row r="3" spans="1:5" ht="13.5" x14ac:dyDescent="0.15">
      <c r="A3" s="15"/>
    </row>
    <row r="4" spans="1:5" ht="13.5" x14ac:dyDescent="0.15">
      <c r="C4" s="17" t="s">
        <v>737</v>
      </c>
    </row>
    <row r="5" spans="1:5" ht="22.5" customHeight="1" x14ac:dyDescent="0.15">
      <c r="A5" s="18" t="s">
        <v>64</v>
      </c>
      <c r="B5" s="18" t="s">
        <v>68</v>
      </c>
      <c r="C5" s="18" t="s">
        <v>70</v>
      </c>
    </row>
    <row r="6" spans="1:5" ht="18" customHeight="1" x14ac:dyDescent="0.15">
      <c r="A6" s="26" t="s">
        <v>71</v>
      </c>
      <c r="B6" s="140"/>
      <c r="C6" s="140"/>
    </row>
    <row r="7" spans="1:5" ht="18" customHeight="1" x14ac:dyDescent="0.15">
      <c r="A7" s="69" t="s">
        <v>459</v>
      </c>
      <c r="B7" s="140"/>
      <c r="C7" s="140"/>
    </row>
    <row r="8" spans="1:5" ht="18" customHeight="1" x14ac:dyDescent="0.15">
      <c r="A8" s="113" t="s">
        <v>520</v>
      </c>
      <c r="B8" s="140">
        <v>1567</v>
      </c>
      <c r="C8" s="140">
        <v>173</v>
      </c>
      <c r="E8" s="145"/>
    </row>
    <row r="9" spans="1:5" ht="18" customHeight="1" x14ac:dyDescent="0.15">
      <c r="A9" s="113" t="s">
        <v>521</v>
      </c>
      <c r="B9" s="140">
        <v>2508</v>
      </c>
      <c r="C9" s="140">
        <v>277</v>
      </c>
    </row>
    <row r="10" spans="1:5" ht="18" customHeight="1" thickBot="1" x14ac:dyDescent="0.2">
      <c r="A10" s="30" t="s">
        <v>72</v>
      </c>
      <c r="B10" s="210">
        <v>4075</v>
      </c>
      <c r="C10" s="210">
        <v>449</v>
      </c>
    </row>
    <row r="11" spans="1:5" ht="18" customHeight="1" thickTop="1" x14ac:dyDescent="0.15">
      <c r="A11" s="31" t="s">
        <v>460</v>
      </c>
      <c r="B11" s="144"/>
      <c r="C11" s="144"/>
    </row>
    <row r="12" spans="1:5" ht="18" customHeight="1" x14ac:dyDescent="0.15">
      <c r="A12" s="26" t="s">
        <v>461</v>
      </c>
      <c r="B12" s="140"/>
      <c r="C12" s="140"/>
    </row>
    <row r="13" spans="1:5" ht="18" customHeight="1" x14ac:dyDescent="0.15">
      <c r="A13" s="113" t="s">
        <v>522</v>
      </c>
      <c r="B13" s="140">
        <v>14809</v>
      </c>
      <c r="C13" s="140">
        <v>1633</v>
      </c>
    </row>
    <row r="14" spans="1:5" ht="18" customHeight="1" x14ac:dyDescent="0.15">
      <c r="A14" s="113" t="s">
        <v>523</v>
      </c>
      <c r="B14" s="140">
        <v>833</v>
      </c>
      <c r="C14" s="140">
        <v>92</v>
      </c>
    </row>
    <row r="15" spans="1:5" ht="18" customHeight="1" x14ac:dyDescent="0.15">
      <c r="A15" s="113" t="s">
        <v>524</v>
      </c>
      <c r="B15" s="140">
        <v>14102</v>
      </c>
      <c r="C15" s="140">
        <v>1555</v>
      </c>
    </row>
    <row r="16" spans="1:5" ht="18" customHeight="1" x14ac:dyDescent="0.15">
      <c r="A16" s="113" t="s">
        <v>525</v>
      </c>
      <c r="B16" s="140">
        <v>1301</v>
      </c>
      <c r="C16" s="140">
        <v>143</v>
      </c>
    </row>
    <row r="17" spans="1:3" ht="18" customHeight="1" x14ac:dyDescent="0.15">
      <c r="A17" s="113" t="s">
        <v>526</v>
      </c>
      <c r="B17" s="140">
        <v>6426</v>
      </c>
      <c r="C17" s="140">
        <v>709</v>
      </c>
    </row>
    <row r="18" spans="1:3" ht="18" customHeight="1" x14ac:dyDescent="0.15">
      <c r="A18" s="102" t="s">
        <v>527</v>
      </c>
      <c r="B18" s="144"/>
      <c r="C18" s="140"/>
    </row>
    <row r="19" spans="1:3" ht="18" customHeight="1" x14ac:dyDescent="0.15">
      <c r="A19" s="117" t="s">
        <v>528</v>
      </c>
      <c r="B19" s="144">
        <v>13868</v>
      </c>
      <c r="C19" s="140">
        <v>1530</v>
      </c>
    </row>
    <row r="20" spans="1:3" ht="18" customHeight="1" x14ac:dyDescent="0.15">
      <c r="A20" s="117" t="s">
        <v>646</v>
      </c>
      <c r="B20" s="144">
        <v>135</v>
      </c>
      <c r="C20" s="140">
        <v>15</v>
      </c>
    </row>
    <row r="21" spans="1:3" ht="18" customHeight="1" x14ac:dyDescent="0.15">
      <c r="A21" s="117" t="s">
        <v>529</v>
      </c>
      <c r="B21" s="144">
        <v>307</v>
      </c>
      <c r="C21" s="140">
        <v>34</v>
      </c>
    </row>
    <row r="22" spans="1:3" ht="18" customHeight="1" thickBot="1" x14ac:dyDescent="0.2">
      <c r="A22" s="30" t="s">
        <v>72</v>
      </c>
      <c r="B22" s="210">
        <v>51781</v>
      </c>
      <c r="C22" s="210">
        <v>5711</v>
      </c>
    </row>
    <row r="23" spans="1:3" ht="18" customHeight="1" thickTop="1" x14ac:dyDescent="0.15">
      <c r="A23" s="23" t="s">
        <v>42</v>
      </c>
      <c r="B23" s="140">
        <v>55856</v>
      </c>
      <c r="C23" s="140">
        <v>6161</v>
      </c>
    </row>
  </sheetData>
  <phoneticPr fontId="2"/>
  <printOptions horizontalCentered="1"/>
  <pageMargins left="0.39370078740157483" right="0.39370078740157483" top="0.39370078740157483" bottom="0.19685039370078741" header="0.19685039370078741" footer="0.19685039370078741"/>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0"/>
  <sheetViews>
    <sheetView view="pageBreakPreview" zoomScale="60" zoomScaleNormal="100" workbookViewId="0">
      <selection activeCell="B9" sqref="B9"/>
    </sheetView>
  </sheetViews>
  <sheetFormatPr defaultColWidth="8.875" defaultRowHeight="11.25" x14ac:dyDescent="0.15"/>
  <cols>
    <col min="1" max="1" width="42.375" style="14" customWidth="1"/>
    <col min="2" max="3" width="22.875" style="14" customWidth="1"/>
    <col min="4" max="16384" width="8.875" style="14"/>
  </cols>
  <sheetData>
    <row r="1" spans="1:6" ht="21" x14ac:dyDescent="0.2">
      <c r="A1" s="13" t="s">
        <v>332</v>
      </c>
    </row>
    <row r="2" spans="1:6" ht="13.5" x14ac:dyDescent="0.15">
      <c r="A2" s="15"/>
    </row>
    <row r="3" spans="1:6" ht="13.5" x14ac:dyDescent="0.15">
      <c r="A3" s="15"/>
    </row>
    <row r="4" spans="1:6" ht="13.5" x14ac:dyDescent="0.15">
      <c r="C4" s="17" t="s">
        <v>737</v>
      </c>
    </row>
    <row r="5" spans="1:6" ht="22.5" customHeight="1" x14ac:dyDescent="0.15">
      <c r="A5" s="18" t="s">
        <v>64</v>
      </c>
      <c r="B5" s="18" t="s">
        <v>68</v>
      </c>
      <c r="C5" s="18" t="s">
        <v>70</v>
      </c>
    </row>
    <row r="6" spans="1:6" ht="18" customHeight="1" x14ac:dyDescent="0.15">
      <c r="A6" s="26" t="s">
        <v>71</v>
      </c>
      <c r="B6" s="119"/>
      <c r="C6" s="119"/>
    </row>
    <row r="7" spans="1:6" ht="18" customHeight="1" x14ac:dyDescent="0.15">
      <c r="A7" s="69" t="s">
        <v>459</v>
      </c>
      <c r="B7" s="140"/>
      <c r="C7" s="140"/>
    </row>
    <row r="8" spans="1:6" ht="18" customHeight="1" x14ac:dyDescent="0.15">
      <c r="A8" s="113" t="s">
        <v>530</v>
      </c>
      <c r="B8" s="119">
        <v>372</v>
      </c>
      <c r="C8" s="119">
        <v>41</v>
      </c>
      <c r="E8" s="211"/>
      <c r="F8" s="211"/>
    </row>
    <row r="9" spans="1:6" ht="18" customHeight="1" thickBot="1" x14ac:dyDescent="0.2">
      <c r="A9" s="30" t="s">
        <v>72</v>
      </c>
      <c r="B9" s="143">
        <v>372</v>
      </c>
      <c r="C9" s="143">
        <v>41</v>
      </c>
      <c r="E9" s="211"/>
      <c r="F9" s="211"/>
    </row>
    <row r="10" spans="1:6" ht="18" customHeight="1" thickTop="1" x14ac:dyDescent="0.15">
      <c r="A10" s="31" t="s">
        <v>460</v>
      </c>
      <c r="B10" s="144"/>
      <c r="C10" s="144"/>
      <c r="E10" s="211"/>
      <c r="F10" s="211"/>
    </row>
    <row r="11" spans="1:6" ht="18" customHeight="1" x14ac:dyDescent="0.15">
      <c r="A11" s="69" t="s">
        <v>461</v>
      </c>
      <c r="B11" s="140"/>
      <c r="C11" s="140"/>
      <c r="E11" s="211"/>
      <c r="F11" s="211"/>
    </row>
    <row r="12" spans="1:6" ht="18" customHeight="1" x14ac:dyDescent="0.15">
      <c r="A12" s="113" t="s">
        <v>522</v>
      </c>
      <c r="B12" s="119">
        <v>3756</v>
      </c>
      <c r="C12" s="119">
        <v>414</v>
      </c>
      <c r="E12" s="211"/>
      <c r="F12" s="211"/>
    </row>
    <row r="13" spans="1:6" ht="18" customHeight="1" x14ac:dyDescent="0.15">
      <c r="A13" s="113" t="s">
        <v>523</v>
      </c>
      <c r="B13" s="119">
        <v>235</v>
      </c>
      <c r="C13" s="119">
        <v>26</v>
      </c>
      <c r="E13" s="211"/>
      <c r="F13" s="211"/>
    </row>
    <row r="14" spans="1:6" ht="18" customHeight="1" x14ac:dyDescent="0.15">
      <c r="A14" s="113" t="s">
        <v>524</v>
      </c>
      <c r="B14" s="119">
        <v>4186</v>
      </c>
      <c r="C14" s="119">
        <v>462</v>
      </c>
      <c r="E14" s="211"/>
      <c r="F14" s="211"/>
    </row>
    <row r="15" spans="1:6" ht="18" customHeight="1" x14ac:dyDescent="0.15">
      <c r="A15" s="113" t="s">
        <v>525</v>
      </c>
      <c r="B15" s="119">
        <v>553</v>
      </c>
      <c r="C15" s="119">
        <v>61</v>
      </c>
      <c r="E15" s="211"/>
      <c r="F15" s="211"/>
    </row>
    <row r="16" spans="1:6" ht="18" customHeight="1" x14ac:dyDescent="0.15">
      <c r="A16" s="113" t="s">
        <v>647</v>
      </c>
      <c r="B16" s="119">
        <v>18</v>
      </c>
      <c r="C16" s="119">
        <v>2</v>
      </c>
      <c r="E16" s="211"/>
      <c r="F16" s="211"/>
    </row>
    <row r="17" spans="1:6" ht="18" customHeight="1" x14ac:dyDescent="0.15">
      <c r="A17" s="103" t="s">
        <v>527</v>
      </c>
      <c r="B17" s="119"/>
      <c r="C17" s="119"/>
      <c r="E17" s="211"/>
      <c r="F17" s="211"/>
    </row>
    <row r="18" spans="1:6" ht="18" customHeight="1" x14ac:dyDescent="0.15">
      <c r="A18" s="142" t="s">
        <v>648</v>
      </c>
      <c r="B18" s="118">
        <v>378</v>
      </c>
      <c r="C18" s="119">
        <v>42</v>
      </c>
      <c r="E18" s="211"/>
      <c r="F18" s="211"/>
    </row>
    <row r="19" spans="1:6" ht="18" customHeight="1" thickBot="1" x14ac:dyDescent="0.2">
      <c r="A19" s="30" t="s">
        <v>72</v>
      </c>
      <c r="B19" s="143">
        <v>9126</v>
      </c>
      <c r="C19" s="143">
        <v>1007</v>
      </c>
      <c r="E19" s="211"/>
      <c r="F19" s="211"/>
    </row>
    <row r="20" spans="1:6" ht="18" customHeight="1" thickTop="1" x14ac:dyDescent="0.15">
      <c r="A20" s="23" t="s">
        <v>42</v>
      </c>
      <c r="B20" s="119">
        <v>9498</v>
      </c>
      <c r="C20" s="119">
        <v>1048</v>
      </c>
      <c r="E20" s="211"/>
      <c r="F20" s="211"/>
    </row>
  </sheetData>
  <phoneticPr fontId="2"/>
  <printOptions horizontalCentered="1"/>
  <pageMargins left="0.39370078740157483" right="0.39370078740157483" top="0.98425196850393704" bottom="0.39370078740157483" header="0.19685039370078741" footer="0.19685039370078741"/>
  <pageSetup paperSize="9" orientation="landscape" r:id="rId1"/>
  <headerFooter>
    <oddHeader xml:space="preserve">&amp;R&amp;9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22"/>
  <sheetViews>
    <sheetView view="pageBreakPreview" topLeftCell="A4" zoomScale="90" zoomScaleNormal="100" zoomScaleSheetLayoutView="90" workbookViewId="0">
      <selection activeCell="E25" sqref="E25:E26"/>
    </sheetView>
  </sheetViews>
  <sheetFormatPr defaultColWidth="8.875" defaultRowHeight="11.25" x14ac:dyDescent="0.15"/>
  <cols>
    <col min="1" max="1" width="20.875" style="14" customWidth="1"/>
    <col min="2" max="2" width="14.875" style="14" customWidth="1"/>
    <col min="3" max="3" width="16.875" style="14" customWidth="1"/>
    <col min="4" max="11" width="14.875" style="14" customWidth="1"/>
    <col min="12" max="16384" width="8.875" style="14"/>
  </cols>
  <sheetData>
    <row r="1" spans="1:11" ht="21" x14ac:dyDescent="0.2">
      <c r="A1" s="13" t="s">
        <v>334</v>
      </c>
    </row>
    <row r="2" spans="1:11" ht="13.5" x14ac:dyDescent="0.15">
      <c r="A2" s="15"/>
    </row>
    <row r="3" spans="1:11" ht="13.5" x14ac:dyDescent="0.15">
      <c r="A3" s="15"/>
    </row>
    <row r="4" spans="1:11" ht="13.5" x14ac:dyDescent="0.15">
      <c r="K4" s="17" t="s">
        <v>685</v>
      </c>
    </row>
    <row r="5" spans="1:11" ht="22.5" customHeight="1" x14ac:dyDescent="0.15">
      <c r="A5" s="282" t="s">
        <v>57</v>
      </c>
      <c r="B5" s="286" t="s">
        <v>75</v>
      </c>
      <c r="C5" s="33"/>
      <c r="D5" s="282" t="s">
        <v>76</v>
      </c>
      <c r="E5" s="283" t="s">
        <v>78</v>
      </c>
      <c r="F5" s="283" t="s">
        <v>79</v>
      </c>
      <c r="G5" s="284" t="s">
        <v>751</v>
      </c>
      <c r="H5" s="286" t="s">
        <v>81</v>
      </c>
      <c r="I5" s="34"/>
      <c r="J5" s="35"/>
      <c r="K5" s="282" t="s">
        <v>61</v>
      </c>
    </row>
    <row r="6" spans="1:11" ht="22.5" customHeight="1" x14ac:dyDescent="0.15">
      <c r="A6" s="282"/>
      <c r="B6" s="282"/>
      <c r="C6" s="36" t="s">
        <v>82</v>
      </c>
      <c r="D6" s="282"/>
      <c r="E6" s="283"/>
      <c r="F6" s="282"/>
      <c r="G6" s="285"/>
      <c r="H6" s="282"/>
      <c r="I6" s="18" t="s">
        <v>83</v>
      </c>
      <c r="J6" s="18" t="s">
        <v>84</v>
      </c>
      <c r="K6" s="282"/>
    </row>
    <row r="7" spans="1:11" ht="21.75" customHeight="1" x14ac:dyDescent="0.15">
      <c r="A7" s="26" t="s">
        <v>85</v>
      </c>
      <c r="B7" s="140"/>
      <c r="C7" s="159"/>
      <c r="D7" s="140"/>
      <c r="E7" s="140"/>
      <c r="F7" s="140"/>
      <c r="G7" s="140"/>
      <c r="H7" s="140"/>
      <c r="I7" s="140"/>
      <c r="J7" s="140"/>
      <c r="K7" s="140"/>
    </row>
    <row r="8" spans="1:11" ht="21.75" customHeight="1" x14ac:dyDescent="0.15">
      <c r="A8" s="26" t="s">
        <v>744</v>
      </c>
      <c r="B8" s="140">
        <f t="shared" ref="B8:B13" si="0">SUM(D8:K8)</f>
        <v>205352</v>
      </c>
      <c r="C8" s="159">
        <v>36088</v>
      </c>
      <c r="D8" s="140">
        <v>205352</v>
      </c>
      <c r="E8" s="140">
        <v>0</v>
      </c>
      <c r="F8" s="140">
        <v>0</v>
      </c>
      <c r="G8" s="140">
        <v>0</v>
      </c>
      <c r="H8" s="140">
        <v>0</v>
      </c>
      <c r="I8" s="140">
        <v>0</v>
      </c>
      <c r="J8" s="140">
        <v>0</v>
      </c>
      <c r="K8" s="140">
        <v>0</v>
      </c>
    </row>
    <row r="9" spans="1:11" ht="21.75" customHeight="1" x14ac:dyDescent="0.15">
      <c r="A9" s="26" t="s">
        <v>745</v>
      </c>
      <c r="B9" s="140">
        <f t="shared" si="0"/>
        <v>41677</v>
      </c>
      <c r="C9" s="159">
        <v>23706</v>
      </c>
      <c r="D9" s="140">
        <v>41677</v>
      </c>
      <c r="E9" s="140">
        <v>0</v>
      </c>
      <c r="F9" s="140">
        <v>0</v>
      </c>
      <c r="G9" s="140">
        <v>0</v>
      </c>
      <c r="H9" s="140">
        <v>0</v>
      </c>
      <c r="I9" s="140">
        <v>0</v>
      </c>
      <c r="J9" s="140">
        <v>0</v>
      </c>
      <c r="K9" s="140">
        <v>0</v>
      </c>
    </row>
    <row r="10" spans="1:11" ht="21.75" customHeight="1" x14ac:dyDescent="0.15">
      <c r="A10" s="26" t="s">
        <v>746</v>
      </c>
      <c r="B10" s="140">
        <f t="shared" si="0"/>
        <v>0</v>
      </c>
      <c r="C10" s="159">
        <v>0</v>
      </c>
      <c r="D10" s="140">
        <v>0</v>
      </c>
      <c r="E10" s="140">
        <v>0</v>
      </c>
      <c r="F10" s="140">
        <v>0</v>
      </c>
      <c r="G10" s="140">
        <v>0</v>
      </c>
      <c r="H10" s="140">
        <v>0</v>
      </c>
      <c r="I10" s="140">
        <v>0</v>
      </c>
      <c r="J10" s="140">
        <v>0</v>
      </c>
      <c r="K10" s="140">
        <v>0</v>
      </c>
    </row>
    <row r="11" spans="1:11" ht="21.75" customHeight="1" x14ac:dyDescent="0.15">
      <c r="A11" s="26" t="s">
        <v>747</v>
      </c>
      <c r="B11" s="140">
        <f t="shared" si="0"/>
        <v>521574</v>
      </c>
      <c r="C11" s="159">
        <v>52517</v>
      </c>
      <c r="D11" s="140">
        <v>483218</v>
      </c>
      <c r="E11" s="140"/>
      <c r="F11" s="140">
        <v>9396</v>
      </c>
      <c r="G11" s="140">
        <v>28960</v>
      </c>
      <c r="H11" s="140">
        <v>0</v>
      </c>
      <c r="I11" s="140">
        <v>0</v>
      </c>
      <c r="J11" s="140">
        <v>0</v>
      </c>
      <c r="K11" s="140">
        <v>0</v>
      </c>
    </row>
    <row r="12" spans="1:11" ht="21.75" customHeight="1" x14ac:dyDescent="0.15">
      <c r="A12" s="26" t="s">
        <v>748</v>
      </c>
      <c r="B12" s="140">
        <f t="shared" si="0"/>
        <v>511044</v>
      </c>
      <c r="C12" s="159">
        <v>35176</v>
      </c>
      <c r="D12" s="140">
        <v>35125</v>
      </c>
      <c r="E12" s="140">
        <v>93817</v>
      </c>
      <c r="F12" s="140">
        <v>0</v>
      </c>
      <c r="G12" s="140">
        <v>382102</v>
      </c>
      <c r="H12" s="140">
        <v>0</v>
      </c>
      <c r="I12" s="140">
        <v>0</v>
      </c>
      <c r="J12" s="140">
        <v>0</v>
      </c>
      <c r="K12" s="140">
        <v>0</v>
      </c>
    </row>
    <row r="13" spans="1:11" ht="21.75" customHeight="1" x14ac:dyDescent="0.15">
      <c r="A13" s="26" t="s">
        <v>97</v>
      </c>
      <c r="B13" s="140">
        <f t="shared" si="0"/>
        <v>2749976</v>
      </c>
      <c r="C13" s="159">
        <v>155285</v>
      </c>
      <c r="D13" s="140">
        <v>2720805</v>
      </c>
      <c r="E13" s="140">
        <v>29171</v>
      </c>
      <c r="F13" s="140">
        <v>0</v>
      </c>
      <c r="G13" s="140">
        <v>0</v>
      </c>
      <c r="H13" s="140">
        <v>0</v>
      </c>
      <c r="I13" s="140">
        <v>0</v>
      </c>
      <c r="J13" s="140">
        <v>0</v>
      </c>
      <c r="K13" s="140">
        <v>0</v>
      </c>
    </row>
    <row r="14" spans="1:11" ht="21.75" customHeight="1" x14ac:dyDescent="0.15">
      <c r="A14" s="26" t="s">
        <v>93</v>
      </c>
      <c r="B14" s="140"/>
      <c r="C14" s="159"/>
      <c r="D14" s="140"/>
      <c r="E14" s="140"/>
      <c r="F14" s="140"/>
      <c r="G14" s="140"/>
      <c r="H14" s="140"/>
      <c r="I14" s="140"/>
      <c r="J14" s="140"/>
      <c r="K14" s="140"/>
    </row>
    <row r="15" spans="1:11" ht="21.75" customHeight="1" x14ac:dyDescent="0.15">
      <c r="A15" s="26" t="s">
        <v>94</v>
      </c>
      <c r="B15" s="140">
        <f>SUM(D15:K15)</f>
        <v>2487988</v>
      </c>
      <c r="C15" s="159">
        <v>232729</v>
      </c>
      <c r="D15" s="140">
        <v>1808342</v>
      </c>
      <c r="E15" s="140">
        <v>673981</v>
      </c>
      <c r="F15" s="140">
        <v>5665</v>
      </c>
      <c r="G15" s="140">
        <v>0</v>
      </c>
      <c r="H15" s="140">
        <v>0</v>
      </c>
      <c r="I15" s="140">
        <v>0</v>
      </c>
      <c r="J15" s="140">
        <v>0</v>
      </c>
      <c r="K15" s="140">
        <v>0</v>
      </c>
    </row>
    <row r="16" spans="1:11" ht="21.75" customHeight="1" x14ac:dyDescent="0.15">
      <c r="A16" s="26" t="s">
        <v>95</v>
      </c>
      <c r="B16" s="140">
        <f>SUM(D16:K16)</f>
        <v>13447</v>
      </c>
      <c r="C16" s="159">
        <v>4093</v>
      </c>
      <c r="D16" s="140">
        <v>13447</v>
      </c>
      <c r="E16" s="140">
        <v>0</v>
      </c>
      <c r="F16" s="140">
        <v>0</v>
      </c>
      <c r="G16" s="140">
        <v>0</v>
      </c>
      <c r="H16" s="140">
        <v>0</v>
      </c>
      <c r="I16" s="140">
        <v>0</v>
      </c>
      <c r="J16" s="140">
        <v>0</v>
      </c>
      <c r="K16" s="140">
        <v>0</v>
      </c>
    </row>
    <row r="17" spans="1:11" ht="21.75" customHeight="1" x14ac:dyDescent="0.15">
      <c r="A17" s="26" t="s">
        <v>749</v>
      </c>
      <c r="B17" s="140">
        <f>SUM(D17:K17)</f>
        <v>0</v>
      </c>
      <c r="C17" s="159">
        <v>0</v>
      </c>
      <c r="D17" s="140">
        <v>0</v>
      </c>
      <c r="E17" s="140">
        <v>0</v>
      </c>
      <c r="F17" s="140">
        <v>0</v>
      </c>
      <c r="G17" s="140">
        <v>0</v>
      </c>
      <c r="H17" s="140">
        <v>0</v>
      </c>
      <c r="I17" s="140">
        <v>0</v>
      </c>
      <c r="J17" s="140">
        <v>0</v>
      </c>
      <c r="K17" s="140">
        <v>0</v>
      </c>
    </row>
    <row r="18" spans="1:11" ht="21.75" customHeight="1" x14ac:dyDescent="0.15">
      <c r="A18" s="26" t="s">
        <v>97</v>
      </c>
      <c r="B18" s="140">
        <f>SUM(D18:K18)</f>
        <v>194520</v>
      </c>
      <c r="C18" s="159">
        <v>18697</v>
      </c>
      <c r="D18" s="140">
        <v>185775</v>
      </c>
      <c r="E18" s="140">
        <v>8745</v>
      </c>
      <c r="F18" s="140">
        <v>0</v>
      </c>
      <c r="G18" s="140">
        <v>0</v>
      </c>
      <c r="H18" s="140">
        <v>0</v>
      </c>
      <c r="I18" s="140">
        <v>0</v>
      </c>
      <c r="J18" s="140">
        <v>0</v>
      </c>
      <c r="K18" s="140">
        <v>0</v>
      </c>
    </row>
    <row r="19" spans="1:11" ht="21.75" customHeight="1" x14ac:dyDescent="0.15">
      <c r="A19" s="26" t="s">
        <v>750</v>
      </c>
      <c r="B19" s="140">
        <f>SUM(D19:K19)</f>
        <v>0</v>
      </c>
      <c r="C19" s="159">
        <v>0</v>
      </c>
      <c r="D19" s="140">
        <v>0</v>
      </c>
      <c r="E19" s="140">
        <v>0</v>
      </c>
      <c r="F19" s="140">
        <v>0</v>
      </c>
      <c r="G19" s="140">
        <v>0</v>
      </c>
      <c r="H19" s="140">
        <v>0</v>
      </c>
      <c r="I19" s="140">
        <v>0</v>
      </c>
      <c r="J19" s="140">
        <v>0</v>
      </c>
      <c r="K19" s="140">
        <v>0</v>
      </c>
    </row>
    <row r="20" spans="1:11" ht="21.75" customHeight="1" x14ac:dyDescent="0.15">
      <c r="A20" s="23" t="s">
        <v>98</v>
      </c>
      <c r="B20" s="140">
        <f>SUM(B7:B19)</f>
        <v>6725578</v>
      </c>
      <c r="C20" s="212">
        <f t="shared" ref="C20:K20" si="1">SUM(C7:C19)</f>
        <v>558291</v>
      </c>
      <c r="D20" s="140">
        <f t="shared" si="1"/>
        <v>5493741</v>
      </c>
      <c r="E20" s="140">
        <f t="shared" si="1"/>
        <v>805714</v>
      </c>
      <c r="F20" s="140">
        <f t="shared" si="1"/>
        <v>15061</v>
      </c>
      <c r="G20" s="140">
        <f t="shared" si="1"/>
        <v>411062</v>
      </c>
      <c r="H20" s="140">
        <f t="shared" si="1"/>
        <v>0</v>
      </c>
      <c r="I20" s="140">
        <f t="shared" si="1"/>
        <v>0</v>
      </c>
      <c r="J20" s="140">
        <f t="shared" si="1"/>
        <v>0</v>
      </c>
      <c r="K20" s="140">
        <f t="shared" si="1"/>
        <v>0</v>
      </c>
    </row>
    <row r="21" spans="1:11" x14ac:dyDescent="0.15">
      <c r="A21" s="14" t="s">
        <v>752</v>
      </c>
    </row>
    <row r="22" spans="1:11" s="158" customFormat="1" x14ac:dyDescent="0.15"/>
  </sheetData>
  <mergeCells count="8">
    <mergeCell ref="G5:G6"/>
    <mergeCell ref="H5:H6"/>
    <mergeCell ref="K5:K6"/>
    <mergeCell ref="A5:A6"/>
    <mergeCell ref="B5:B6"/>
    <mergeCell ref="D5:D6"/>
    <mergeCell ref="E5:E6"/>
    <mergeCell ref="F5:F6"/>
  </mergeCells>
  <phoneticPr fontId="2"/>
  <printOptions horizontalCentered="1"/>
  <pageMargins left="0.39370078740157483" right="0.39370078740157483" top="0.98425196850393704" bottom="0.39370078740157483" header="0.19685039370078741" footer="0.19685039370078741"/>
  <pageSetup paperSize="9" scale="82" fitToHeight="0" orientation="landscape" r:id="rId1"/>
  <headerFooter>
    <oddHeader xml:space="preserve">&amp;R&amp;9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6"/>
  <sheetViews>
    <sheetView view="pageBreakPreview" zoomScale="110" zoomScaleNormal="100" zoomScaleSheetLayoutView="110" workbookViewId="0">
      <selection activeCell="B9" sqref="B9"/>
    </sheetView>
  </sheetViews>
  <sheetFormatPr defaultColWidth="8.875" defaultRowHeight="11.25" x14ac:dyDescent="0.15"/>
  <cols>
    <col min="1" max="1" width="22.875" style="14" customWidth="1"/>
    <col min="2" max="8" width="12.875" style="14" customWidth="1"/>
    <col min="9" max="9" width="10.125" style="14" bestFit="1" customWidth="1"/>
    <col min="10" max="16384" width="8.875" style="14"/>
  </cols>
  <sheetData>
    <row r="1" spans="1:9" ht="21" x14ac:dyDescent="0.2">
      <c r="A1" s="13" t="s">
        <v>335</v>
      </c>
    </row>
    <row r="2" spans="1:9" ht="13.5" x14ac:dyDescent="0.15">
      <c r="A2" s="15"/>
    </row>
    <row r="3" spans="1:9" ht="13.5" x14ac:dyDescent="0.15">
      <c r="A3" s="15"/>
    </row>
    <row r="4" spans="1:9" ht="13.5" x14ac:dyDescent="0.15">
      <c r="A4" s="105"/>
      <c r="B4" s="105"/>
      <c r="C4" s="105"/>
      <c r="D4" s="105"/>
      <c r="E4" s="105"/>
      <c r="F4" s="105"/>
      <c r="G4" s="105"/>
      <c r="H4" s="105"/>
      <c r="I4" s="106" t="s">
        <v>685</v>
      </c>
    </row>
    <row r="5" spans="1:9" ht="37.5" customHeight="1" x14ac:dyDescent="0.15">
      <c r="A5" s="120" t="s">
        <v>75</v>
      </c>
      <c r="B5" s="107" t="s">
        <v>99</v>
      </c>
      <c r="C5" s="108" t="s">
        <v>100</v>
      </c>
      <c r="D5" s="108" t="s">
        <v>101</v>
      </c>
      <c r="E5" s="108" t="s">
        <v>102</v>
      </c>
      <c r="F5" s="108" t="s">
        <v>103</v>
      </c>
      <c r="G5" s="108" t="s">
        <v>104</v>
      </c>
      <c r="H5" s="107" t="s">
        <v>105</v>
      </c>
      <c r="I5" s="108" t="s">
        <v>531</v>
      </c>
    </row>
    <row r="6" spans="1:9" ht="21" customHeight="1" x14ac:dyDescent="0.15">
      <c r="A6" s="121">
        <f>SUM(B6:H6)</f>
        <v>6725578</v>
      </c>
      <c r="B6" s="110">
        <v>6087430</v>
      </c>
      <c r="C6" s="110">
        <v>553963</v>
      </c>
      <c r="D6" s="110">
        <v>61261</v>
      </c>
      <c r="E6" s="110">
        <v>11018</v>
      </c>
      <c r="F6" s="110">
        <v>6424</v>
      </c>
      <c r="G6" s="110">
        <v>0</v>
      </c>
      <c r="H6" s="110">
        <v>5482</v>
      </c>
      <c r="I6" s="160">
        <v>0.29252966606339725</v>
      </c>
    </row>
  </sheetData>
  <phoneticPr fontId="2"/>
  <printOptions horizontalCentered="1"/>
  <pageMargins left="0.39370078740157483" right="0.39370078740157483" top="0.98425196850393704" bottom="0.39370078740157483" header="0.19685039370078741" footer="0.19685039370078741"/>
  <pageSetup paperSize="9" orientation="landscape" r:id="rId1"/>
  <headerFooter>
    <oddHeader xml:space="preserve">&amp;R&amp;9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6"/>
  <sheetViews>
    <sheetView view="pageBreakPreview" zoomScale="90" zoomScaleNormal="100" zoomScaleSheetLayoutView="90" workbookViewId="0">
      <selection activeCell="B9" sqref="B9"/>
    </sheetView>
  </sheetViews>
  <sheetFormatPr defaultColWidth="8.875" defaultRowHeight="11.25" x14ac:dyDescent="0.15"/>
  <cols>
    <col min="1" max="1" width="22.875" style="14" customWidth="1"/>
    <col min="2" max="8" width="12.875" style="14" customWidth="1"/>
    <col min="9" max="16384" width="8.875" style="14"/>
  </cols>
  <sheetData>
    <row r="1" spans="1:8" ht="21" x14ac:dyDescent="0.2">
      <c r="A1" s="13" t="s">
        <v>336</v>
      </c>
    </row>
    <row r="2" spans="1:8" ht="13.5" x14ac:dyDescent="0.15">
      <c r="A2" s="15"/>
    </row>
    <row r="3" spans="1:8" ht="13.5" x14ac:dyDescent="0.15">
      <c r="A3" s="15"/>
    </row>
    <row r="4" spans="1:8" ht="13.5" x14ac:dyDescent="0.15">
      <c r="H4" s="17" t="s">
        <v>685</v>
      </c>
    </row>
    <row r="5" spans="1:8" ht="37.5" customHeight="1" x14ac:dyDescent="0.15">
      <c r="A5" s="36" t="s">
        <v>75</v>
      </c>
      <c r="B5" s="18" t="s">
        <v>106</v>
      </c>
      <c r="C5" s="19" t="s">
        <v>107</v>
      </c>
      <c r="D5" s="19" t="s">
        <v>108</v>
      </c>
      <c r="E5" s="19" t="s">
        <v>109</v>
      </c>
      <c r="F5" s="19" t="s">
        <v>110</v>
      </c>
      <c r="G5" s="19" t="s">
        <v>111</v>
      </c>
      <c r="H5" s="156" t="s">
        <v>686</v>
      </c>
    </row>
    <row r="6" spans="1:8" ht="21" customHeight="1" x14ac:dyDescent="0.15">
      <c r="A6" s="37">
        <f>SUM(B6:H6)</f>
        <v>6725578</v>
      </c>
      <c r="B6" s="21">
        <v>557850</v>
      </c>
      <c r="C6" s="21">
        <v>582451</v>
      </c>
      <c r="D6" s="21">
        <v>541862</v>
      </c>
      <c r="E6" s="21">
        <v>515636</v>
      </c>
      <c r="F6" s="21">
        <v>479833</v>
      </c>
      <c r="G6" s="21">
        <v>1972275</v>
      </c>
      <c r="H6" s="21">
        <v>2075671</v>
      </c>
    </row>
  </sheetData>
  <phoneticPr fontId="2"/>
  <printOptions horizontalCentered="1"/>
  <pageMargins left="0.39370078740157483" right="0.39370078740157483" top="0.98425196850393704" bottom="0.39370078740157483" header="0.19685039370078741" footer="0.19685039370078741"/>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BED48-11BF-4D33-9166-EDEE435F0F54}">
  <dimension ref="A1:I5"/>
  <sheetViews>
    <sheetView view="pageBreakPreview" zoomScale="60" zoomScaleNormal="100" workbookViewId="0">
      <selection sqref="A1:I1"/>
    </sheetView>
  </sheetViews>
  <sheetFormatPr defaultColWidth="8.875" defaultRowHeight="11.25" x14ac:dyDescent="0.15"/>
  <cols>
    <col min="1" max="1" width="21.5" style="14" customWidth="1"/>
    <col min="2" max="8" width="12.875" style="14" customWidth="1"/>
    <col min="9" max="16384" width="8.875" style="14"/>
  </cols>
  <sheetData>
    <row r="1" spans="1:9" s="161" customFormat="1" ht="21" x14ac:dyDescent="0.15">
      <c r="A1" s="287" t="s">
        <v>687</v>
      </c>
      <c r="B1" s="287"/>
      <c r="C1" s="287"/>
      <c r="D1" s="287"/>
      <c r="E1" s="287"/>
      <c r="F1" s="287"/>
      <c r="G1" s="287"/>
      <c r="H1" s="287"/>
      <c r="I1" s="287"/>
    </row>
    <row r="2" spans="1:9" s="161" customFormat="1" ht="13.5" x14ac:dyDescent="0.15">
      <c r="A2" s="162"/>
      <c r="G2" s="163" t="s">
        <v>688</v>
      </c>
    </row>
    <row r="3" spans="1:9" s="161" customFormat="1" ht="22.5" customHeight="1" x14ac:dyDescent="0.15">
      <c r="A3" s="288" t="s">
        <v>689</v>
      </c>
      <c r="B3" s="288"/>
      <c r="C3" s="289" t="s">
        <v>690</v>
      </c>
      <c r="D3" s="289"/>
      <c r="E3" s="289"/>
      <c r="F3" s="289"/>
      <c r="G3" s="289"/>
    </row>
    <row r="4" spans="1:9" s="161" customFormat="1" ht="18" customHeight="1" x14ac:dyDescent="0.15">
      <c r="A4" s="290" t="s">
        <v>139</v>
      </c>
      <c r="B4" s="290"/>
      <c r="C4" s="290" t="s">
        <v>691</v>
      </c>
      <c r="D4" s="290"/>
      <c r="E4" s="290"/>
      <c r="F4" s="290"/>
      <c r="G4" s="290"/>
    </row>
    <row r="5" spans="1:9" s="161" customFormat="1" x14ac:dyDescent="0.15">
      <c r="A5" s="161" t="s">
        <v>692</v>
      </c>
    </row>
  </sheetData>
  <mergeCells count="5">
    <mergeCell ref="A1:I1"/>
    <mergeCell ref="A3:B3"/>
    <mergeCell ref="C3:G3"/>
    <mergeCell ref="A4:B4"/>
    <mergeCell ref="C4:G4"/>
  </mergeCells>
  <phoneticPr fontId="2"/>
  <printOptions horizontalCentered="1"/>
  <pageMargins left="0.39370078740157483" right="0.39370078740157483" top="0.98425196850393704" bottom="0.39370078740157483" header="0.19685039370078741" footer="0.19685039370078741"/>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3"/>
  <sheetViews>
    <sheetView view="pageBreakPreview" zoomScale="106" zoomScaleNormal="100" zoomScaleSheetLayoutView="106" workbookViewId="0">
      <selection activeCell="A25" sqref="A25:XFD25"/>
    </sheetView>
  </sheetViews>
  <sheetFormatPr defaultColWidth="8.875" defaultRowHeight="11.25" x14ac:dyDescent="0.15"/>
  <cols>
    <col min="1" max="1" width="21.375" style="14" customWidth="1"/>
    <col min="2" max="6" width="20.875" style="14" customWidth="1"/>
    <col min="7" max="16384" width="8.875" style="14"/>
  </cols>
  <sheetData>
    <row r="1" spans="1:6" ht="21" x14ac:dyDescent="0.2">
      <c r="A1" s="13" t="s">
        <v>337</v>
      </c>
    </row>
    <row r="2" spans="1:6" ht="13.5" x14ac:dyDescent="0.15">
      <c r="A2" s="15"/>
    </row>
    <row r="3" spans="1:6" ht="13.5" x14ac:dyDescent="0.15">
      <c r="A3" s="15"/>
    </row>
    <row r="4" spans="1:6" ht="13.5" x14ac:dyDescent="0.15">
      <c r="A4" s="105"/>
      <c r="B4" s="105"/>
      <c r="C4" s="105"/>
      <c r="D4" s="105"/>
      <c r="E4" s="105"/>
      <c r="F4" s="106" t="s">
        <v>737</v>
      </c>
    </row>
    <row r="5" spans="1:6" ht="22.5" customHeight="1" x14ac:dyDescent="0.15">
      <c r="A5" s="291" t="s">
        <v>115</v>
      </c>
      <c r="B5" s="291" t="s">
        <v>116</v>
      </c>
      <c r="C5" s="291" t="s">
        <v>117</v>
      </c>
      <c r="D5" s="291" t="s">
        <v>118</v>
      </c>
      <c r="E5" s="291"/>
      <c r="F5" s="291" t="s">
        <v>73</v>
      </c>
    </row>
    <row r="6" spans="1:6" ht="22.5" customHeight="1" x14ac:dyDescent="0.15">
      <c r="A6" s="291"/>
      <c r="B6" s="291"/>
      <c r="C6" s="291"/>
      <c r="D6" s="107" t="s">
        <v>119</v>
      </c>
      <c r="E6" s="107" t="s">
        <v>61</v>
      </c>
      <c r="F6" s="291"/>
    </row>
    <row r="7" spans="1:6" ht="17.850000000000001" customHeight="1" x14ac:dyDescent="0.15">
      <c r="A7" s="168" t="s">
        <v>735</v>
      </c>
      <c r="B7" s="122">
        <v>1691253</v>
      </c>
      <c r="C7" s="122">
        <v>0</v>
      </c>
      <c r="D7" s="122">
        <v>0</v>
      </c>
      <c r="E7" s="122">
        <v>519027</v>
      </c>
      <c r="F7" s="122">
        <v>1172226</v>
      </c>
    </row>
    <row r="8" spans="1:6" ht="17.850000000000001" customHeight="1" x14ac:dyDescent="0.15">
      <c r="A8" s="109" t="s">
        <v>532</v>
      </c>
      <c r="B8" s="122">
        <v>8141</v>
      </c>
      <c r="C8" s="122">
        <v>10176</v>
      </c>
      <c r="D8" s="122">
        <v>0</v>
      </c>
      <c r="E8" s="122">
        <v>8141</v>
      </c>
      <c r="F8" s="122">
        <v>10176</v>
      </c>
    </row>
    <row r="9" spans="1:6" ht="17.850000000000001" customHeight="1" x14ac:dyDescent="0.15">
      <c r="A9" s="109" t="s">
        <v>533</v>
      </c>
      <c r="B9" s="122">
        <v>1944</v>
      </c>
      <c r="C9" s="122">
        <v>1811</v>
      </c>
      <c r="D9" s="122">
        <v>0</v>
      </c>
      <c r="E9" s="122">
        <v>1944</v>
      </c>
      <c r="F9" s="122">
        <v>1811</v>
      </c>
    </row>
    <row r="10" spans="1:6" ht="17.850000000000001" customHeight="1" x14ac:dyDescent="0.15">
      <c r="A10" s="109" t="s">
        <v>534</v>
      </c>
      <c r="B10" s="122">
        <v>1593445</v>
      </c>
      <c r="C10" s="122">
        <v>1003006</v>
      </c>
      <c r="D10" s="122">
        <v>0</v>
      </c>
      <c r="E10" s="122">
        <v>1593445</v>
      </c>
      <c r="F10" s="122">
        <v>1003006</v>
      </c>
    </row>
    <row r="11" spans="1:6" ht="17.850000000000001" customHeight="1" x14ac:dyDescent="0.15">
      <c r="A11" s="109" t="s">
        <v>535</v>
      </c>
      <c r="B11" s="122">
        <v>0</v>
      </c>
      <c r="C11" s="122">
        <v>0</v>
      </c>
      <c r="D11" s="122">
        <v>0</v>
      </c>
      <c r="E11" s="122">
        <v>0</v>
      </c>
      <c r="F11" s="122">
        <v>0</v>
      </c>
    </row>
    <row r="12" spans="1:6" ht="17.850000000000001" customHeight="1" x14ac:dyDescent="0.15">
      <c r="A12" s="109" t="s">
        <v>536</v>
      </c>
      <c r="B12" s="122">
        <v>48020</v>
      </c>
      <c r="C12" s="122">
        <v>49030</v>
      </c>
      <c r="D12" s="122">
        <v>48020</v>
      </c>
      <c r="E12" s="122">
        <v>0</v>
      </c>
      <c r="F12" s="122">
        <v>49030</v>
      </c>
    </row>
    <row r="13" spans="1:6" ht="17.850000000000001" customHeight="1" x14ac:dyDescent="0.15">
      <c r="A13" s="111" t="s">
        <v>42</v>
      </c>
      <c r="B13" s="122">
        <f>SUM(B7:B12)</f>
        <v>3342803</v>
      </c>
      <c r="C13" s="122">
        <f>SUM(C7:C12)</f>
        <v>1064023</v>
      </c>
      <c r="D13" s="122">
        <f t="shared" ref="D13:F13" si="0">SUM(D7:D12)</f>
        <v>48020</v>
      </c>
      <c r="E13" s="122">
        <f t="shared" si="0"/>
        <v>2122557</v>
      </c>
      <c r="F13" s="122">
        <f t="shared" si="0"/>
        <v>2236249</v>
      </c>
    </row>
  </sheetData>
  <mergeCells count="5">
    <mergeCell ref="A5:A6"/>
    <mergeCell ref="B5:B6"/>
    <mergeCell ref="C5:C6"/>
    <mergeCell ref="D5:E5"/>
    <mergeCell ref="F5:F6"/>
  </mergeCells>
  <phoneticPr fontId="2"/>
  <printOptions horizontalCentered="1"/>
  <pageMargins left="0.39370078740157483" right="0.39370078740157483" top="0.98425196850393704" bottom="0.39370078740157483" header="0.19685039370078741" footer="0.19685039370078741"/>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36"/>
  <sheetViews>
    <sheetView view="pageBreakPreview" topLeftCell="A28" zoomScale="90" zoomScaleNormal="100" zoomScaleSheetLayoutView="90" workbookViewId="0">
      <selection activeCell="C9" sqref="C9"/>
    </sheetView>
  </sheetViews>
  <sheetFormatPr defaultColWidth="8.875" defaultRowHeight="11.25" x14ac:dyDescent="0.15"/>
  <cols>
    <col min="1" max="1" width="28.5" style="14" customWidth="1"/>
    <col min="2" max="2" width="48.625" style="14" bestFit="1" customWidth="1"/>
    <col min="3" max="3" width="34.5" style="14" bestFit="1" customWidth="1"/>
    <col min="4" max="4" width="16.875" style="14" customWidth="1"/>
    <col min="5" max="5" width="41.125" style="14" bestFit="1" customWidth="1"/>
    <col min="6" max="16384" width="8.875" style="14"/>
  </cols>
  <sheetData>
    <row r="1" spans="1:6" ht="21" x14ac:dyDescent="0.2">
      <c r="A1" s="13" t="s">
        <v>340</v>
      </c>
    </row>
    <row r="2" spans="1:6" ht="13.5" x14ac:dyDescent="0.15">
      <c r="A2" s="15"/>
    </row>
    <row r="3" spans="1:6" ht="13.5" x14ac:dyDescent="0.15">
      <c r="A3" s="15"/>
    </row>
    <row r="4" spans="1:6" ht="13.5" x14ac:dyDescent="0.15">
      <c r="E4" s="17" t="s">
        <v>737</v>
      </c>
    </row>
    <row r="5" spans="1:6" ht="22.5" customHeight="1" x14ac:dyDescent="0.15">
      <c r="A5" s="18" t="s">
        <v>115</v>
      </c>
      <c r="B5" s="18" t="s">
        <v>142</v>
      </c>
      <c r="C5" s="18" t="s">
        <v>143</v>
      </c>
      <c r="D5" s="18" t="s">
        <v>122</v>
      </c>
      <c r="E5" s="18" t="s">
        <v>144</v>
      </c>
      <c r="F5" s="152"/>
    </row>
    <row r="6" spans="1:6" ht="18" customHeight="1" x14ac:dyDescent="0.15">
      <c r="A6" s="292" t="s">
        <v>145</v>
      </c>
      <c r="B6" s="26" t="s">
        <v>537</v>
      </c>
      <c r="C6" s="32" t="s">
        <v>650</v>
      </c>
      <c r="D6" s="148">
        <v>2640</v>
      </c>
      <c r="E6" s="26" t="s">
        <v>753</v>
      </c>
    </row>
    <row r="7" spans="1:6" ht="18" customHeight="1" x14ac:dyDescent="0.15">
      <c r="A7" s="292"/>
      <c r="B7" s="103" t="s">
        <v>649</v>
      </c>
      <c r="C7" s="76" t="s">
        <v>650</v>
      </c>
      <c r="D7" s="148">
        <v>2050</v>
      </c>
      <c r="E7" s="103" t="s">
        <v>754</v>
      </c>
    </row>
    <row r="8" spans="1:6" ht="18" customHeight="1" x14ac:dyDescent="0.15">
      <c r="A8" s="292"/>
      <c r="B8" s="103" t="s">
        <v>755</v>
      </c>
      <c r="C8" s="76"/>
      <c r="D8" s="148">
        <v>32000</v>
      </c>
      <c r="E8" s="103" t="s">
        <v>757</v>
      </c>
    </row>
    <row r="9" spans="1:6" ht="18" customHeight="1" x14ac:dyDescent="0.15">
      <c r="A9" s="293"/>
      <c r="B9" s="23" t="s">
        <v>132</v>
      </c>
      <c r="C9" s="40"/>
      <c r="D9" s="21">
        <f>SUM(D6:D8)</f>
        <v>36690</v>
      </c>
      <c r="E9" s="40"/>
    </row>
    <row r="10" spans="1:6" ht="18" customHeight="1" x14ac:dyDescent="0.15">
      <c r="A10" s="294" t="s">
        <v>146</v>
      </c>
      <c r="B10" s="103" t="s">
        <v>758</v>
      </c>
      <c r="C10" s="103"/>
      <c r="D10" s="21">
        <v>1331900</v>
      </c>
      <c r="E10" s="76" t="s">
        <v>759</v>
      </c>
    </row>
    <row r="11" spans="1:6" ht="18" customHeight="1" x14ac:dyDescent="0.15">
      <c r="A11" s="295"/>
      <c r="B11" s="75" t="s">
        <v>538</v>
      </c>
      <c r="C11" s="75" t="s">
        <v>760</v>
      </c>
      <c r="D11" s="21">
        <v>245905</v>
      </c>
      <c r="E11" s="76" t="s">
        <v>761</v>
      </c>
    </row>
    <row r="12" spans="1:6" ht="18" customHeight="1" x14ac:dyDescent="0.15">
      <c r="A12" s="295"/>
      <c r="B12" s="75" t="s">
        <v>539</v>
      </c>
      <c r="C12" s="75" t="s">
        <v>762</v>
      </c>
      <c r="D12" s="21">
        <v>151934</v>
      </c>
      <c r="E12" s="76" t="s">
        <v>761</v>
      </c>
    </row>
    <row r="13" spans="1:6" ht="18" customHeight="1" x14ac:dyDescent="0.15">
      <c r="A13" s="295"/>
      <c r="B13" s="103" t="s">
        <v>763</v>
      </c>
      <c r="C13" s="103" t="s">
        <v>634</v>
      </c>
      <c r="D13" s="21">
        <v>100000</v>
      </c>
      <c r="E13" s="76" t="s">
        <v>764</v>
      </c>
    </row>
    <row r="14" spans="1:6" ht="18" customHeight="1" x14ac:dyDescent="0.15">
      <c r="A14" s="295"/>
      <c r="B14" s="103" t="s">
        <v>540</v>
      </c>
      <c r="C14" s="103" t="s">
        <v>634</v>
      </c>
      <c r="D14" s="21">
        <v>87326</v>
      </c>
      <c r="E14" s="76" t="s">
        <v>761</v>
      </c>
    </row>
    <row r="15" spans="1:6" ht="18" customHeight="1" x14ac:dyDescent="0.15">
      <c r="A15" s="295"/>
      <c r="B15" s="103" t="s">
        <v>765</v>
      </c>
      <c r="C15" s="103"/>
      <c r="D15" s="21">
        <v>78156</v>
      </c>
      <c r="E15" s="76" t="s">
        <v>766</v>
      </c>
    </row>
    <row r="16" spans="1:6" ht="18" customHeight="1" x14ac:dyDescent="0.15">
      <c r="A16" s="295"/>
      <c r="B16" s="103" t="s">
        <v>767</v>
      </c>
      <c r="C16" s="103"/>
      <c r="D16" s="21">
        <v>76548</v>
      </c>
      <c r="E16" s="76"/>
    </row>
    <row r="17" spans="1:5" ht="18" customHeight="1" x14ac:dyDescent="0.15">
      <c r="A17" s="295"/>
      <c r="B17" s="75" t="s">
        <v>541</v>
      </c>
      <c r="C17" s="75" t="s">
        <v>371</v>
      </c>
      <c r="D17" s="21">
        <v>56399</v>
      </c>
      <c r="E17" s="76" t="s">
        <v>761</v>
      </c>
    </row>
    <row r="18" spans="1:5" ht="18" customHeight="1" x14ac:dyDescent="0.15">
      <c r="A18" s="295"/>
      <c r="B18" s="103" t="s">
        <v>768</v>
      </c>
      <c r="C18" s="103"/>
      <c r="D18" s="21">
        <v>34252</v>
      </c>
      <c r="E18" s="76" t="s">
        <v>769</v>
      </c>
    </row>
    <row r="19" spans="1:5" ht="18" customHeight="1" x14ac:dyDescent="0.15">
      <c r="A19" s="295"/>
      <c r="B19" s="103" t="s">
        <v>770</v>
      </c>
      <c r="C19" s="103"/>
      <c r="D19" s="21">
        <v>25100</v>
      </c>
      <c r="E19" s="76" t="s">
        <v>766</v>
      </c>
    </row>
    <row r="20" spans="1:5" ht="18" customHeight="1" x14ac:dyDescent="0.15">
      <c r="A20" s="295"/>
      <c r="B20" s="103" t="s">
        <v>543</v>
      </c>
      <c r="C20" s="103"/>
      <c r="D20" s="21">
        <v>24935</v>
      </c>
      <c r="E20" s="76" t="s">
        <v>771</v>
      </c>
    </row>
    <row r="21" spans="1:5" ht="18" customHeight="1" x14ac:dyDescent="0.15">
      <c r="A21" s="295"/>
      <c r="B21" s="75" t="s">
        <v>772</v>
      </c>
      <c r="C21" s="75"/>
      <c r="D21" s="21">
        <v>22458</v>
      </c>
      <c r="E21" s="76" t="s">
        <v>766</v>
      </c>
    </row>
    <row r="22" spans="1:5" ht="18" customHeight="1" x14ac:dyDescent="0.15">
      <c r="A22" s="295"/>
      <c r="B22" s="103" t="s">
        <v>542</v>
      </c>
      <c r="C22" s="103"/>
      <c r="D22" s="21">
        <v>19300</v>
      </c>
      <c r="E22" s="76" t="s">
        <v>773</v>
      </c>
    </row>
    <row r="23" spans="1:5" ht="18" customHeight="1" x14ac:dyDescent="0.15">
      <c r="A23" s="295"/>
      <c r="B23" s="103" t="s">
        <v>544</v>
      </c>
      <c r="C23" s="103" t="s">
        <v>635</v>
      </c>
      <c r="D23" s="21">
        <v>18857</v>
      </c>
      <c r="E23" s="76" t="s">
        <v>774</v>
      </c>
    </row>
    <row r="24" spans="1:5" ht="18" customHeight="1" x14ac:dyDescent="0.15">
      <c r="A24" s="295"/>
      <c r="B24" s="75" t="s">
        <v>775</v>
      </c>
      <c r="C24" s="75"/>
      <c r="D24" s="21">
        <v>18750</v>
      </c>
      <c r="E24" s="76" t="s">
        <v>766</v>
      </c>
    </row>
    <row r="25" spans="1:5" ht="18" customHeight="1" x14ac:dyDescent="0.15">
      <c r="A25" s="295"/>
      <c r="B25" s="103" t="s">
        <v>545</v>
      </c>
      <c r="C25" s="103" t="s">
        <v>636</v>
      </c>
      <c r="D25" s="21">
        <v>16448</v>
      </c>
      <c r="E25" s="103" t="s">
        <v>761</v>
      </c>
    </row>
    <row r="26" spans="1:5" ht="18" customHeight="1" x14ac:dyDescent="0.15">
      <c r="A26" s="295"/>
      <c r="B26" s="75" t="s">
        <v>776</v>
      </c>
      <c r="C26" s="75"/>
      <c r="D26" s="21">
        <v>14929</v>
      </c>
      <c r="E26" s="75" t="s">
        <v>766</v>
      </c>
    </row>
    <row r="27" spans="1:5" ht="18" customHeight="1" x14ac:dyDescent="0.15">
      <c r="A27" s="295"/>
      <c r="B27" s="103" t="s">
        <v>777</v>
      </c>
      <c r="C27" s="103"/>
      <c r="D27" s="21">
        <v>13640</v>
      </c>
      <c r="E27" s="103" t="s">
        <v>766</v>
      </c>
    </row>
    <row r="28" spans="1:5" ht="18" customHeight="1" x14ac:dyDescent="0.15">
      <c r="A28" s="295"/>
      <c r="B28" s="103" t="s">
        <v>778</v>
      </c>
      <c r="C28" s="103"/>
      <c r="D28" s="21">
        <v>12750</v>
      </c>
      <c r="E28" s="103" t="s">
        <v>766</v>
      </c>
    </row>
    <row r="29" spans="1:5" ht="18" customHeight="1" x14ac:dyDescent="0.15">
      <c r="A29" s="295"/>
      <c r="B29" s="103" t="s">
        <v>546</v>
      </c>
      <c r="C29" s="103" t="s">
        <v>373</v>
      </c>
      <c r="D29" s="21">
        <v>12660</v>
      </c>
      <c r="E29" s="103" t="s">
        <v>761</v>
      </c>
    </row>
    <row r="30" spans="1:5" ht="18" customHeight="1" x14ac:dyDescent="0.15">
      <c r="A30" s="295"/>
      <c r="B30" s="75" t="s">
        <v>651</v>
      </c>
      <c r="C30" s="75"/>
      <c r="D30" s="21">
        <v>10796</v>
      </c>
      <c r="E30" s="75" t="s">
        <v>779</v>
      </c>
    </row>
    <row r="31" spans="1:5" ht="18" customHeight="1" x14ac:dyDescent="0.15">
      <c r="A31" s="295"/>
      <c r="B31" s="103" t="s">
        <v>652</v>
      </c>
      <c r="C31" s="103" t="s">
        <v>375</v>
      </c>
      <c r="D31" s="21">
        <v>10222</v>
      </c>
      <c r="E31" s="103" t="s">
        <v>761</v>
      </c>
    </row>
    <row r="32" spans="1:5" ht="18" customHeight="1" x14ac:dyDescent="0.15">
      <c r="A32" s="295"/>
      <c r="B32" s="103" t="s">
        <v>780</v>
      </c>
      <c r="C32" s="103"/>
      <c r="D32" s="21">
        <v>10200</v>
      </c>
      <c r="E32" s="103" t="s">
        <v>766</v>
      </c>
    </row>
    <row r="33" spans="1:5" ht="18" customHeight="1" x14ac:dyDescent="0.15">
      <c r="A33" s="295"/>
      <c r="B33" s="103" t="s">
        <v>781</v>
      </c>
      <c r="C33" s="103" t="s">
        <v>782</v>
      </c>
      <c r="D33" s="21">
        <v>10108</v>
      </c>
      <c r="E33" s="103" t="s">
        <v>783</v>
      </c>
    </row>
    <row r="34" spans="1:5" ht="18" customHeight="1" x14ac:dyDescent="0.15">
      <c r="A34" s="295"/>
      <c r="B34" s="103" t="s">
        <v>784</v>
      </c>
      <c r="C34" s="103"/>
      <c r="D34" s="21">
        <v>177190</v>
      </c>
      <c r="E34" s="103"/>
    </row>
    <row r="35" spans="1:5" ht="18" customHeight="1" x14ac:dyDescent="0.15">
      <c r="A35" s="296"/>
      <c r="B35" s="23" t="s">
        <v>132</v>
      </c>
      <c r="C35" s="40"/>
      <c r="D35" s="21">
        <f>SUM(D10:D34)</f>
        <v>2580763</v>
      </c>
      <c r="E35" s="40"/>
    </row>
    <row r="36" spans="1:5" ht="18" customHeight="1" x14ac:dyDescent="0.15">
      <c r="A36" s="23" t="s">
        <v>42</v>
      </c>
      <c r="B36" s="40"/>
      <c r="C36" s="40"/>
      <c r="D36" s="21">
        <f>SUM(D35,D9)</f>
        <v>2617453</v>
      </c>
      <c r="E36" s="40"/>
    </row>
  </sheetData>
  <mergeCells count="2">
    <mergeCell ref="A6:A9"/>
    <mergeCell ref="A10:A35"/>
  </mergeCells>
  <phoneticPr fontId="2"/>
  <printOptions horizontalCentered="1"/>
  <pageMargins left="0.39370078740157483" right="0.39370078740157483" top="0.39370078740157483" bottom="0.39370078740157483" header="0.19685039370078741" footer="0.19685039370078741"/>
  <pageSetup paperSize="9" scale="8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E32"/>
  <sheetViews>
    <sheetView view="pageBreakPreview" zoomScale="80" zoomScaleNormal="100" zoomScaleSheetLayoutView="80" workbookViewId="0">
      <selection activeCell="B6" sqref="B6:B20"/>
    </sheetView>
  </sheetViews>
  <sheetFormatPr defaultColWidth="8.875" defaultRowHeight="11.25" x14ac:dyDescent="0.15"/>
  <cols>
    <col min="1" max="2" width="17.125" style="14" customWidth="1"/>
    <col min="3" max="5" width="23.625" style="14" customWidth="1"/>
    <col min="6" max="16384" width="8.875" style="14"/>
  </cols>
  <sheetData>
    <row r="1" spans="1:5" ht="21" x14ac:dyDescent="0.2">
      <c r="A1" s="13" t="s">
        <v>338</v>
      </c>
    </row>
    <row r="2" spans="1:5" ht="13.5" x14ac:dyDescent="0.15">
      <c r="A2" s="15"/>
    </row>
    <row r="3" spans="1:5" ht="13.5" x14ac:dyDescent="0.15">
      <c r="A3" s="15"/>
    </row>
    <row r="4" spans="1:5" ht="13.5" x14ac:dyDescent="0.15">
      <c r="A4" s="105"/>
      <c r="B4" s="105"/>
      <c r="C4" s="105"/>
      <c r="D4" s="105"/>
      <c r="E4" s="106" t="s">
        <v>737</v>
      </c>
    </row>
    <row r="5" spans="1:5" ht="22.5" customHeight="1" x14ac:dyDescent="0.15">
      <c r="A5" s="107" t="s">
        <v>120</v>
      </c>
      <c r="B5" s="107" t="s">
        <v>115</v>
      </c>
      <c r="C5" s="291" t="s">
        <v>121</v>
      </c>
      <c r="D5" s="291"/>
      <c r="E5" s="107" t="s">
        <v>122</v>
      </c>
    </row>
    <row r="6" spans="1:5" ht="18" customHeight="1" x14ac:dyDescent="0.15">
      <c r="A6" s="297" t="s">
        <v>123</v>
      </c>
      <c r="B6" s="297" t="s">
        <v>124</v>
      </c>
      <c r="C6" s="299" t="s">
        <v>548</v>
      </c>
      <c r="D6" s="298"/>
      <c r="E6" s="122">
        <v>911385</v>
      </c>
    </row>
    <row r="7" spans="1:5" ht="18" customHeight="1" x14ac:dyDescent="0.15">
      <c r="A7" s="297"/>
      <c r="B7" s="297"/>
      <c r="C7" s="299" t="s">
        <v>125</v>
      </c>
      <c r="D7" s="298"/>
      <c r="E7" s="122">
        <v>57361</v>
      </c>
    </row>
    <row r="8" spans="1:5" ht="18" customHeight="1" x14ac:dyDescent="0.15">
      <c r="A8" s="297"/>
      <c r="B8" s="297"/>
      <c r="C8" s="299" t="s">
        <v>549</v>
      </c>
      <c r="D8" s="298"/>
      <c r="E8" s="122">
        <v>763</v>
      </c>
    </row>
    <row r="9" spans="1:5" ht="17.850000000000001" customHeight="1" x14ac:dyDescent="0.15">
      <c r="A9" s="297"/>
      <c r="B9" s="297"/>
      <c r="C9" s="299" t="s">
        <v>550</v>
      </c>
      <c r="D9" s="298"/>
      <c r="E9" s="122">
        <v>1614</v>
      </c>
    </row>
    <row r="10" spans="1:5" ht="18" customHeight="1" x14ac:dyDescent="0.15">
      <c r="A10" s="297"/>
      <c r="B10" s="297"/>
      <c r="C10" s="299" t="s">
        <v>551</v>
      </c>
      <c r="D10" s="298"/>
      <c r="E10" s="122">
        <v>1895</v>
      </c>
    </row>
    <row r="11" spans="1:5" ht="18" customHeight="1" x14ac:dyDescent="0.15">
      <c r="A11" s="297"/>
      <c r="B11" s="297"/>
      <c r="C11" s="299" t="s">
        <v>126</v>
      </c>
      <c r="D11" s="298"/>
      <c r="E11" s="122">
        <v>2585</v>
      </c>
    </row>
    <row r="12" spans="1:5" ht="18" customHeight="1" x14ac:dyDescent="0.15">
      <c r="A12" s="297"/>
      <c r="B12" s="297"/>
      <c r="C12" s="299" t="s">
        <v>552</v>
      </c>
      <c r="D12" s="298"/>
      <c r="E12" s="122">
        <v>274496</v>
      </c>
    </row>
    <row r="13" spans="1:5" ht="18" customHeight="1" x14ac:dyDescent="0.15">
      <c r="A13" s="297"/>
      <c r="B13" s="297"/>
      <c r="C13" s="299" t="s">
        <v>653</v>
      </c>
      <c r="D13" s="298"/>
      <c r="E13" s="122">
        <v>4136</v>
      </c>
    </row>
    <row r="14" spans="1:5" ht="18" customHeight="1" x14ac:dyDescent="0.15">
      <c r="A14" s="297"/>
      <c r="B14" s="297"/>
      <c r="C14" s="299" t="s">
        <v>553</v>
      </c>
      <c r="D14" s="298"/>
      <c r="E14" s="122">
        <v>11617</v>
      </c>
    </row>
    <row r="15" spans="1:5" ht="18" customHeight="1" x14ac:dyDescent="0.15">
      <c r="A15" s="297"/>
      <c r="B15" s="297"/>
      <c r="C15" s="299" t="s">
        <v>127</v>
      </c>
      <c r="D15" s="298"/>
      <c r="E15" s="122">
        <v>2912508</v>
      </c>
    </row>
    <row r="16" spans="1:5" ht="18" customHeight="1" x14ac:dyDescent="0.15">
      <c r="A16" s="297"/>
      <c r="B16" s="297"/>
      <c r="C16" s="299" t="s">
        <v>554</v>
      </c>
      <c r="D16" s="298"/>
      <c r="E16" s="122">
        <v>1323</v>
      </c>
    </row>
    <row r="17" spans="1:5" ht="18" customHeight="1" x14ac:dyDescent="0.15">
      <c r="A17" s="297"/>
      <c r="B17" s="297"/>
      <c r="C17" s="299" t="s">
        <v>555</v>
      </c>
      <c r="D17" s="298"/>
      <c r="E17" s="122">
        <v>17653</v>
      </c>
    </row>
    <row r="18" spans="1:5" ht="18" customHeight="1" x14ac:dyDescent="0.15">
      <c r="A18" s="297"/>
      <c r="B18" s="297"/>
      <c r="C18" s="299" t="s">
        <v>556</v>
      </c>
      <c r="D18" s="298"/>
      <c r="E18" s="122">
        <v>83209</v>
      </c>
    </row>
    <row r="19" spans="1:5" ht="18" customHeight="1" x14ac:dyDescent="0.15">
      <c r="A19" s="297"/>
      <c r="B19" s="297"/>
      <c r="C19" s="299" t="s">
        <v>557</v>
      </c>
      <c r="D19" s="298"/>
      <c r="E19" s="122">
        <v>-5788</v>
      </c>
    </row>
    <row r="20" spans="1:5" ht="18" customHeight="1" x14ac:dyDescent="0.15">
      <c r="A20" s="297"/>
      <c r="B20" s="297"/>
      <c r="C20" s="297" t="s">
        <v>72</v>
      </c>
      <c r="D20" s="298"/>
      <c r="E20" s="122">
        <f>SUM(E6:E19)</f>
        <v>4274757</v>
      </c>
    </row>
    <row r="21" spans="1:5" ht="17.850000000000001" customHeight="1" x14ac:dyDescent="0.15">
      <c r="A21" s="297"/>
      <c r="B21" s="297" t="s">
        <v>129</v>
      </c>
      <c r="C21" s="300" t="s">
        <v>130</v>
      </c>
      <c r="D21" s="109" t="s">
        <v>131</v>
      </c>
      <c r="E21" s="122">
        <v>122687</v>
      </c>
    </row>
    <row r="22" spans="1:5" ht="17.850000000000001" customHeight="1" x14ac:dyDescent="0.15">
      <c r="A22" s="297"/>
      <c r="B22" s="297"/>
      <c r="C22" s="297"/>
      <c r="D22" s="109" t="s">
        <v>558</v>
      </c>
      <c r="E22" s="122">
        <v>0</v>
      </c>
    </row>
    <row r="23" spans="1:5" ht="17.850000000000001" customHeight="1" x14ac:dyDescent="0.15">
      <c r="A23" s="297"/>
      <c r="B23" s="297"/>
      <c r="C23" s="297"/>
      <c r="D23" s="109"/>
      <c r="E23" s="122"/>
    </row>
    <row r="24" spans="1:5" ht="17.850000000000001" customHeight="1" x14ac:dyDescent="0.15">
      <c r="A24" s="297"/>
      <c r="B24" s="297"/>
      <c r="C24" s="297"/>
      <c r="D24" s="109"/>
      <c r="E24" s="122"/>
    </row>
    <row r="25" spans="1:5" ht="17.850000000000001" customHeight="1" x14ac:dyDescent="0.15">
      <c r="A25" s="297"/>
      <c r="B25" s="297"/>
      <c r="C25" s="297"/>
      <c r="D25" s="111" t="s">
        <v>132</v>
      </c>
      <c r="E25" s="122">
        <f>SUBTOTAL(9,E21:E24)</f>
        <v>122687</v>
      </c>
    </row>
    <row r="26" spans="1:5" ht="17.850000000000001" customHeight="1" x14ac:dyDescent="0.15">
      <c r="A26" s="297"/>
      <c r="B26" s="297"/>
      <c r="C26" s="300" t="s">
        <v>133</v>
      </c>
      <c r="D26" s="109" t="s">
        <v>131</v>
      </c>
      <c r="E26" s="122">
        <v>2499658</v>
      </c>
    </row>
    <row r="27" spans="1:5" ht="17.850000000000001" customHeight="1" x14ac:dyDescent="0.15">
      <c r="A27" s="297"/>
      <c r="B27" s="297"/>
      <c r="C27" s="297"/>
      <c r="D27" s="109" t="s">
        <v>558</v>
      </c>
      <c r="E27" s="122">
        <v>537138</v>
      </c>
    </row>
    <row r="28" spans="1:5" ht="17.850000000000001" customHeight="1" x14ac:dyDescent="0.15">
      <c r="A28" s="297"/>
      <c r="B28" s="297"/>
      <c r="C28" s="297"/>
      <c r="D28" s="109"/>
      <c r="E28" s="122"/>
    </row>
    <row r="29" spans="1:5" ht="17.850000000000001" customHeight="1" x14ac:dyDescent="0.15">
      <c r="A29" s="297"/>
      <c r="B29" s="297"/>
      <c r="C29" s="297"/>
      <c r="D29" s="109"/>
      <c r="E29" s="122"/>
    </row>
    <row r="30" spans="1:5" ht="17.850000000000001" customHeight="1" x14ac:dyDescent="0.15">
      <c r="A30" s="297"/>
      <c r="B30" s="297"/>
      <c r="C30" s="297"/>
      <c r="D30" s="111" t="s">
        <v>132</v>
      </c>
      <c r="E30" s="122">
        <f>SUBTOTAL(9,E26:E29)</f>
        <v>3036796</v>
      </c>
    </row>
    <row r="31" spans="1:5" ht="17.850000000000001" customHeight="1" x14ac:dyDescent="0.15">
      <c r="A31" s="298"/>
      <c r="B31" s="298"/>
      <c r="C31" s="297" t="s">
        <v>72</v>
      </c>
      <c r="D31" s="298"/>
      <c r="E31" s="122">
        <f>SUBTOTAL(9,E21:E30)</f>
        <v>3159483</v>
      </c>
    </row>
    <row r="32" spans="1:5" ht="17.850000000000001" customHeight="1" x14ac:dyDescent="0.15">
      <c r="A32" s="298"/>
      <c r="B32" s="297" t="s">
        <v>42</v>
      </c>
      <c r="C32" s="298"/>
      <c r="D32" s="298"/>
      <c r="E32" s="122">
        <f>E20+E31</f>
        <v>7434240</v>
      </c>
    </row>
  </sheetData>
  <mergeCells count="23">
    <mergeCell ref="C19:D19"/>
    <mergeCell ref="C5:D5"/>
    <mergeCell ref="C6:D6"/>
    <mergeCell ref="C7:D7"/>
    <mergeCell ref="C8:D8"/>
    <mergeCell ref="C9:D9"/>
    <mergeCell ref="C13:D13"/>
    <mergeCell ref="A6:A32"/>
    <mergeCell ref="B6:B20"/>
    <mergeCell ref="C12:D12"/>
    <mergeCell ref="C14:D14"/>
    <mergeCell ref="C15:D15"/>
    <mergeCell ref="C16:D16"/>
    <mergeCell ref="C17:D17"/>
    <mergeCell ref="B32:D32"/>
    <mergeCell ref="C18:D18"/>
    <mergeCell ref="C20:D20"/>
    <mergeCell ref="B21:B31"/>
    <mergeCell ref="C21:C25"/>
    <mergeCell ref="C26:C30"/>
    <mergeCell ref="C31:D31"/>
    <mergeCell ref="C10:D10"/>
    <mergeCell ref="C11:D11"/>
  </mergeCells>
  <phoneticPr fontId="2"/>
  <printOptions horizontalCentered="1"/>
  <pageMargins left="0.39370078740157483" right="0.39370078740157483" top="0.78740157480314965" bottom="0.39370078740157483" header="0.19685039370078741" footer="0.19685039370078741"/>
  <pageSetup paperSize="9" scale="99" orientation="landscape" r:id="rId1"/>
  <headerFooter>
    <oddHeader xml:space="preserve">&amp;R&amp;9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A5774-9B87-44E1-AC97-9D4D9944240A}">
  <sheetPr>
    <pageSetUpPr fitToPage="1"/>
  </sheetPr>
  <dimension ref="A1:E66"/>
  <sheetViews>
    <sheetView workbookViewId="0">
      <selection activeCell="B34" sqref="B34:B35"/>
    </sheetView>
  </sheetViews>
  <sheetFormatPr defaultColWidth="8.875" defaultRowHeight="11.25" x14ac:dyDescent="0.15"/>
  <cols>
    <col min="1" max="1" width="33.875" style="217" customWidth="1"/>
    <col min="2" max="2" width="18.875" style="217" customWidth="1"/>
    <col min="3" max="3" width="8.875" style="217" hidden="1" customWidth="1"/>
    <col min="4" max="4" width="33.875" style="217" customWidth="1"/>
    <col min="5" max="7" width="18.875" style="217" customWidth="1"/>
    <col min="8" max="16384" width="8.875" style="217"/>
  </cols>
  <sheetData>
    <row r="1" spans="1:5" ht="17.100000000000001" customHeight="1" x14ac:dyDescent="0.15">
      <c r="E1" s="207" t="s">
        <v>740</v>
      </c>
    </row>
    <row r="2" spans="1:5" ht="21" x14ac:dyDescent="0.15">
      <c r="A2" s="232" t="s">
        <v>819</v>
      </c>
      <c r="B2" s="233"/>
      <c r="C2" s="233"/>
      <c r="D2" s="233"/>
      <c r="E2" s="233"/>
    </row>
    <row r="3" spans="1:5" ht="13.5" x14ac:dyDescent="0.15">
      <c r="A3" s="234" t="s">
        <v>678</v>
      </c>
      <c r="B3" s="233"/>
      <c r="C3" s="233"/>
      <c r="D3" s="233"/>
      <c r="E3" s="233"/>
    </row>
    <row r="4" spans="1:5" ht="17.100000000000001" customHeight="1" x14ac:dyDescent="0.15">
      <c r="A4" s="206"/>
      <c r="E4" s="205" t="s">
        <v>736</v>
      </c>
    </row>
    <row r="5" spans="1:5" ht="27" customHeight="1" x14ac:dyDescent="0.15">
      <c r="A5" s="225" t="s">
        <v>147</v>
      </c>
      <c r="B5" s="225" t="s">
        <v>122</v>
      </c>
      <c r="C5" s="225"/>
      <c r="D5" s="225" t="s">
        <v>147</v>
      </c>
      <c r="E5" s="225" t="s">
        <v>122</v>
      </c>
    </row>
    <row r="6" spans="1:5" ht="17.100000000000001" customHeight="1" x14ac:dyDescent="0.15">
      <c r="A6" s="218" t="s">
        <v>148</v>
      </c>
      <c r="B6" s="220"/>
      <c r="C6" s="220"/>
      <c r="D6" s="218" t="s">
        <v>149</v>
      </c>
      <c r="E6" s="220"/>
    </row>
    <row r="7" spans="1:5" ht="17.100000000000001" customHeight="1" x14ac:dyDescent="0.15">
      <c r="A7" s="218" t="s">
        <v>150</v>
      </c>
      <c r="B7" s="219">
        <v>12288702</v>
      </c>
      <c r="C7" s="220"/>
      <c r="D7" s="218" t="s">
        <v>151</v>
      </c>
      <c r="E7" s="224">
        <v>7170733</v>
      </c>
    </row>
    <row r="8" spans="1:5" ht="17.100000000000001" customHeight="1" x14ac:dyDescent="0.15">
      <c r="A8" s="218" t="s">
        <v>152</v>
      </c>
      <c r="B8" s="224">
        <v>10179427</v>
      </c>
      <c r="C8" s="220"/>
      <c r="D8" s="218" t="s">
        <v>153</v>
      </c>
      <c r="E8" s="219">
        <v>6167728</v>
      </c>
    </row>
    <row r="9" spans="1:5" ht="17.100000000000001" customHeight="1" x14ac:dyDescent="0.15">
      <c r="A9" s="218" t="s">
        <v>154</v>
      </c>
      <c r="B9" s="224">
        <v>8748158</v>
      </c>
      <c r="C9" s="220"/>
      <c r="D9" s="218" t="s">
        <v>155</v>
      </c>
      <c r="E9" s="219" t="s">
        <v>139</v>
      </c>
    </row>
    <row r="10" spans="1:5" ht="17.100000000000001" customHeight="1" x14ac:dyDescent="0.15">
      <c r="A10" s="218" t="s">
        <v>156</v>
      </c>
      <c r="B10" s="219">
        <v>2086483</v>
      </c>
      <c r="C10" s="220"/>
      <c r="D10" s="218" t="s">
        <v>157</v>
      </c>
      <c r="E10" s="219">
        <v>1003006</v>
      </c>
    </row>
    <row r="11" spans="1:5" ht="17.100000000000001" customHeight="1" x14ac:dyDescent="0.15">
      <c r="A11" s="218" t="s">
        <v>158</v>
      </c>
      <c r="B11" s="219" t="s">
        <v>139</v>
      </c>
      <c r="C11" s="220"/>
      <c r="D11" s="218" t="s">
        <v>159</v>
      </c>
      <c r="E11" s="219" t="s">
        <v>139</v>
      </c>
    </row>
    <row r="12" spans="1:5" ht="17.100000000000001" customHeight="1" x14ac:dyDescent="0.15">
      <c r="A12" s="218" t="s">
        <v>160</v>
      </c>
      <c r="B12" s="219">
        <v>16236026</v>
      </c>
      <c r="C12" s="220"/>
      <c r="D12" s="218" t="s">
        <v>161</v>
      </c>
      <c r="E12" s="219" t="s">
        <v>139</v>
      </c>
    </row>
    <row r="13" spans="1:5" ht="17.100000000000001" customHeight="1" x14ac:dyDescent="0.15">
      <c r="A13" s="218" t="s">
        <v>162</v>
      </c>
      <c r="B13" s="219">
        <v>-9678727</v>
      </c>
      <c r="C13" s="220"/>
      <c r="D13" s="218" t="s">
        <v>163</v>
      </c>
      <c r="E13" s="219">
        <v>624427</v>
      </c>
    </row>
    <row r="14" spans="1:5" ht="17.100000000000001" customHeight="1" x14ac:dyDescent="0.15">
      <c r="A14" s="218" t="s">
        <v>164</v>
      </c>
      <c r="B14" s="219">
        <v>352956</v>
      </c>
      <c r="C14" s="220"/>
      <c r="D14" s="218" t="s">
        <v>165</v>
      </c>
      <c r="E14" s="219">
        <v>557850</v>
      </c>
    </row>
    <row r="15" spans="1:5" ht="17.100000000000001" customHeight="1" x14ac:dyDescent="0.15">
      <c r="A15" s="218" t="s">
        <v>166</v>
      </c>
      <c r="B15" s="219">
        <v>-248581</v>
      </c>
      <c r="C15" s="220"/>
      <c r="D15" s="218" t="s">
        <v>167</v>
      </c>
      <c r="E15" s="219" t="s">
        <v>139</v>
      </c>
    </row>
    <row r="16" spans="1:5" ht="17.100000000000001" customHeight="1" x14ac:dyDescent="0.15">
      <c r="A16" s="218" t="s">
        <v>168</v>
      </c>
      <c r="B16" s="219" t="s">
        <v>139</v>
      </c>
      <c r="C16" s="220"/>
      <c r="D16" s="218" t="s">
        <v>169</v>
      </c>
      <c r="E16" s="219" t="s">
        <v>139</v>
      </c>
    </row>
    <row r="17" spans="1:5" ht="17.100000000000001" customHeight="1" x14ac:dyDescent="0.15">
      <c r="A17" s="218" t="s">
        <v>170</v>
      </c>
      <c r="B17" s="219" t="s">
        <v>139</v>
      </c>
      <c r="C17" s="220"/>
      <c r="D17" s="218" t="s">
        <v>171</v>
      </c>
      <c r="E17" s="219" t="s">
        <v>139</v>
      </c>
    </row>
    <row r="18" spans="1:5" ht="17.100000000000001" customHeight="1" x14ac:dyDescent="0.15">
      <c r="A18" s="218" t="s">
        <v>172</v>
      </c>
      <c r="B18" s="219" t="s">
        <v>139</v>
      </c>
      <c r="C18" s="220"/>
      <c r="D18" s="218" t="s">
        <v>173</v>
      </c>
      <c r="E18" s="219" t="s">
        <v>139</v>
      </c>
    </row>
    <row r="19" spans="1:5" ht="17.100000000000001" customHeight="1" x14ac:dyDescent="0.15">
      <c r="A19" s="218" t="s">
        <v>174</v>
      </c>
      <c r="B19" s="219" t="s">
        <v>139</v>
      </c>
      <c r="C19" s="220"/>
      <c r="D19" s="218" t="s">
        <v>175</v>
      </c>
      <c r="E19" s="219">
        <v>49030</v>
      </c>
    </row>
    <row r="20" spans="1:5" ht="17.100000000000001" customHeight="1" x14ac:dyDescent="0.15">
      <c r="A20" s="218" t="s">
        <v>176</v>
      </c>
      <c r="B20" s="219" t="s">
        <v>139</v>
      </c>
      <c r="C20" s="220"/>
      <c r="D20" s="218" t="s">
        <v>177</v>
      </c>
      <c r="E20" s="219">
        <v>17547</v>
      </c>
    </row>
    <row r="21" spans="1:5" ht="17.100000000000001" customHeight="1" x14ac:dyDescent="0.15">
      <c r="A21" s="218" t="s">
        <v>178</v>
      </c>
      <c r="B21" s="219" t="s">
        <v>139</v>
      </c>
      <c r="C21" s="220"/>
      <c r="D21" s="218" t="s">
        <v>161</v>
      </c>
      <c r="E21" s="219" t="s">
        <v>139</v>
      </c>
    </row>
    <row r="22" spans="1:5" ht="17.100000000000001" customHeight="1" x14ac:dyDescent="0.15">
      <c r="A22" s="218" t="s">
        <v>179</v>
      </c>
      <c r="B22" s="219" t="s">
        <v>139</v>
      </c>
      <c r="C22" s="220"/>
      <c r="D22" s="221" t="s">
        <v>180</v>
      </c>
      <c r="E22" s="226">
        <v>7795161</v>
      </c>
    </row>
    <row r="23" spans="1:5" ht="17.100000000000001" customHeight="1" x14ac:dyDescent="0.15">
      <c r="A23" s="218" t="s">
        <v>181</v>
      </c>
      <c r="B23" s="219" t="s">
        <v>139</v>
      </c>
      <c r="C23" s="220"/>
      <c r="D23" s="218" t="s">
        <v>182</v>
      </c>
      <c r="E23" s="220"/>
    </row>
    <row r="24" spans="1:5" ht="17.100000000000001" customHeight="1" x14ac:dyDescent="0.15">
      <c r="A24" s="218" t="s">
        <v>183</v>
      </c>
      <c r="B24" s="219" t="s">
        <v>139</v>
      </c>
      <c r="C24" s="220"/>
      <c r="D24" s="218" t="s">
        <v>184</v>
      </c>
      <c r="E24" s="219">
        <v>14478197</v>
      </c>
    </row>
    <row r="25" spans="1:5" ht="17.100000000000001" customHeight="1" x14ac:dyDescent="0.15">
      <c r="A25" s="218" t="s">
        <v>185</v>
      </c>
      <c r="B25" s="224">
        <v>1116650</v>
      </c>
      <c r="C25" s="220"/>
      <c r="D25" s="218" t="s">
        <v>186</v>
      </c>
      <c r="E25" s="219">
        <v>-7233610</v>
      </c>
    </row>
    <row r="26" spans="1:5" ht="17.100000000000001" customHeight="1" x14ac:dyDescent="0.15">
      <c r="A26" s="218" t="s">
        <v>156</v>
      </c>
      <c r="B26" s="219">
        <v>47410</v>
      </c>
      <c r="C26" s="220"/>
      <c r="D26" s="220"/>
      <c r="E26" s="220"/>
    </row>
    <row r="27" spans="1:5" ht="17.100000000000001" customHeight="1" x14ac:dyDescent="0.15">
      <c r="A27" s="218" t="s">
        <v>160</v>
      </c>
      <c r="B27" s="219" t="s">
        <v>139</v>
      </c>
      <c r="C27" s="220"/>
      <c r="D27" s="220"/>
      <c r="E27" s="220"/>
    </row>
    <row r="28" spans="1:5" ht="17.100000000000001" customHeight="1" x14ac:dyDescent="0.15">
      <c r="A28" s="218" t="s">
        <v>162</v>
      </c>
      <c r="B28" s="219" t="s">
        <v>139</v>
      </c>
      <c r="C28" s="220"/>
      <c r="D28" s="220"/>
      <c r="E28" s="220"/>
    </row>
    <row r="29" spans="1:5" ht="17.100000000000001" customHeight="1" x14ac:dyDescent="0.15">
      <c r="A29" s="218" t="s">
        <v>164</v>
      </c>
      <c r="B29" s="219">
        <v>17318189</v>
      </c>
      <c r="C29" s="220"/>
      <c r="D29" s="220"/>
      <c r="E29" s="220"/>
    </row>
    <row r="30" spans="1:5" ht="17.100000000000001" customHeight="1" x14ac:dyDescent="0.15">
      <c r="A30" s="218" t="s">
        <v>166</v>
      </c>
      <c r="B30" s="219">
        <v>-16273566</v>
      </c>
      <c r="C30" s="220"/>
      <c r="D30" s="220"/>
      <c r="E30" s="220"/>
    </row>
    <row r="31" spans="1:5" ht="17.100000000000001" customHeight="1" x14ac:dyDescent="0.15">
      <c r="A31" s="218" t="s">
        <v>179</v>
      </c>
      <c r="B31" s="219" t="s">
        <v>139</v>
      </c>
      <c r="C31" s="220"/>
      <c r="D31" s="220"/>
      <c r="E31" s="220"/>
    </row>
    <row r="32" spans="1:5" ht="17.100000000000001" customHeight="1" x14ac:dyDescent="0.15">
      <c r="A32" s="218" t="s">
        <v>181</v>
      </c>
      <c r="B32" s="219" t="s">
        <v>139</v>
      </c>
      <c r="C32" s="220"/>
      <c r="D32" s="220"/>
      <c r="E32" s="220"/>
    </row>
    <row r="33" spans="1:5" ht="17.100000000000001" customHeight="1" x14ac:dyDescent="0.15">
      <c r="A33" s="218" t="s">
        <v>183</v>
      </c>
      <c r="B33" s="219">
        <v>24618</v>
      </c>
      <c r="C33" s="220"/>
      <c r="D33" s="220"/>
      <c r="E33" s="220"/>
    </row>
    <row r="34" spans="1:5" ht="17.100000000000001" customHeight="1" x14ac:dyDescent="0.15">
      <c r="A34" s="218" t="s">
        <v>187</v>
      </c>
      <c r="B34" s="219">
        <v>1088079</v>
      </c>
      <c r="C34" s="220"/>
      <c r="D34" s="220"/>
      <c r="E34" s="220"/>
    </row>
    <row r="35" spans="1:5" ht="17.100000000000001" customHeight="1" x14ac:dyDescent="0.15">
      <c r="A35" s="218" t="s">
        <v>188</v>
      </c>
      <c r="B35" s="219">
        <v>-773461</v>
      </c>
      <c r="C35" s="220"/>
      <c r="D35" s="220"/>
      <c r="E35" s="220"/>
    </row>
    <row r="36" spans="1:5" ht="17.100000000000001" customHeight="1" x14ac:dyDescent="0.15">
      <c r="A36" s="218" t="s">
        <v>189</v>
      </c>
      <c r="B36" s="219">
        <v>3550</v>
      </c>
      <c r="C36" s="220"/>
      <c r="D36" s="220"/>
      <c r="E36" s="220"/>
    </row>
    <row r="37" spans="1:5" ht="17.100000000000001" customHeight="1" x14ac:dyDescent="0.15">
      <c r="A37" s="218" t="s">
        <v>190</v>
      </c>
      <c r="B37" s="219">
        <v>3550</v>
      </c>
      <c r="C37" s="220"/>
      <c r="D37" s="220"/>
      <c r="E37" s="220"/>
    </row>
    <row r="38" spans="1:5" ht="17.100000000000001" customHeight="1" x14ac:dyDescent="0.15">
      <c r="A38" s="218" t="s">
        <v>191</v>
      </c>
      <c r="B38" s="219" t="s">
        <v>139</v>
      </c>
      <c r="C38" s="220"/>
      <c r="D38" s="220"/>
      <c r="E38" s="220"/>
    </row>
    <row r="39" spans="1:5" ht="17.100000000000001" customHeight="1" x14ac:dyDescent="0.15">
      <c r="A39" s="218" t="s">
        <v>192</v>
      </c>
      <c r="B39" s="224">
        <v>2105725</v>
      </c>
      <c r="C39" s="220"/>
      <c r="D39" s="220"/>
      <c r="E39" s="220"/>
    </row>
    <row r="40" spans="1:5" ht="17.100000000000001" customHeight="1" x14ac:dyDescent="0.15">
      <c r="A40" s="218" t="s">
        <v>193</v>
      </c>
      <c r="B40" s="219">
        <v>1942045</v>
      </c>
      <c r="C40" s="220"/>
      <c r="D40" s="220"/>
      <c r="E40" s="220"/>
    </row>
    <row r="41" spans="1:5" ht="17.100000000000001" customHeight="1" x14ac:dyDescent="0.15">
      <c r="A41" s="218" t="s">
        <v>194</v>
      </c>
      <c r="B41" s="219" t="s">
        <v>139</v>
      </c>
      <c r="C41" s="220"/>
      <c r="D41" s="220"/>
      <c r="E41" s="220"/>
    </row>
    <row r="42" spans="1:5" ht="17.100000000000001" customHeight="1" x14ac:dyDescent="0.15">
      <c r="A42" s="218" t="s">
        <v>195</v>
      </c>
      <c r="B42" s="219">
        <v>127215</v>
      </c>
      <c r="C42" s="220"/>
      <c r="D42" s="220"/>
      <c r="E42" s="220"/>
    </row>
    <row r="43" spans="1:5" ht="17.100000000000001" customHeight="1" x14ac:dyDescent="0.15">
      <c r="A43" s="218" t="s">
        <v>179</v>
      </c>
      <c r="B43" s="219">
        <v>1814830</v>
      </c>
      <c r="C43" s="220"/>
      <c r="D43" s="220"/>
      <c r="E43" s="220"/>
    </row>
    <row r="44" spans="1:5" ht="17.100000000000001" customHeight="1" x14ac:dyDescent="0.15">
      <c r="A44" s="218" t="s">
        <v>196</v>
      </c>
      <c r="B44" s="219">
        <v>-1172226</v>
      </c>
      <c r="C44" s="220"/>
      <c r="D44" s="220"/>
      <c r="E44" s="220"/>
    </row>
    <row r="45" spans="1:5" ht="17.100000000000001" customHeight="1" x14ac:dyDescent="0.15">
      <c r="A45" s="218" t="s">
        <v>197</v>
      </c>
      <c r="B45" s="219">
        <v>55856</v>
      </c>
      <c r="C45" s="220"/>
      <c r="D45" s="220"/>
      <c r="E45" s="220"/>
    </row>
    <row r="46" spans="1:5" ht="17.100000000000001" customHeight="1" x14ac:dyDescent="0.15">
      <c r="A46" s="218" t="s">
        <v>198</v>
      </c>
      <c r="B46" s="219">
        <v>36406</v>
      </c>
      <c r="C46" s="220"/>
      <c r="D46" s="220"/>
      <c r="E46" s="220"/>
    </row>
    <row r="47" spans="1:5" ht="17.100000000000001" customHeight="1" x14ac:dyDescent="0.15">
      <c r="A47" s="218" t="s">
        <v>199</v>
      </c>
      <c r="B47" s="219">
        <v>1253821</v>
      </c>
      <c r="C47" s="220"/>
      <c r="D47" s="220"/>
      <c r="E47" s="220"/>
    </row>
    <row r="48" spans="1:5" ht="17.100000000000001" customHeight="1" x14ac:dyDescent="0.15">
      <c r="A48" s="218" t="s">
        <v>200</v>
      </c>
      <c r="B48" s="219" t="s">
        <v>139</v>
      </c>
      <c r="C48" s="220"/>
      <c r="D48" s="220"/>
      <c r="E48" s="220"/>
    </row>
    <row r="49" spans="1:5" ht="17.100000000000001" customHeight="1" x14ac:dyDescent="0.15">
      <c r="A49" s="218" t="s">
        <v>179</v>
      </c>
      <c r="B49" s="219">
        <v>1253821</v>
      </c>
      <c r="C49" s="220"/>
      <c r="D49" s="220"/>
      <c r="E49" s="220"/>
    </row>
    <row r="50" spans="1:5" ht="17.100000000000001" customHeight="1" x14ac:dyDescent="0.15">
      <c r="A50" s="218" t="s">
        <v>191</v>
      </c>
      <c r="B50" s="219" t="s">
        <v>139</v>
      </c>
      <c r="C50" s="220"/>
      <c r="D50" s="220"/>
      <c r="E50" s="220"/>
    </row>
    <row r="51" spans="1:5" ht="17.100000000000001" customHeight="1" x14ac:dyDescent="0.15">
      <c r="A51" s="218" t="s">
        <v>201</v>
      </c>
      <c r="B51" s="219">
        <v>-10176</v>
      </c>
      <c r="C51" s="220"/>
      <c r="D51" s="220"/>
      <c r="E51" s="220"/>
    </row>
    <row r="52" spans="1:5" ht="17.100000000000001" customHeight="1" x14ac:dyDescent="0.15">
      <c r="A52" s="218" t="s">
        <v>202</v>
      </c>
      <c r="B52" s="224">
        <v>2751046</v>
      </c>
      <c r="C52" s="220"/>
      <c r="D52" s="220"/>
      <c r="E52" s="220"/>
    </row>
    <row r="53" spans="1:5" ht="17.100000000000001" customHeight="1" x14ac:dyDescent="0.15">
      <c r="A53" s="218" t="s">
        <v>203</v>
      </c>
      <c r="B53" s="219">
        <v>553865</v>
      </c>
      <c r="C53" s="220"/>
      <c r="D53" s="220"/>
      <c r="E53" s="220"/>
    </row>
    <row r="54" spans="1:5" ht="17.100000000000001" customHeight="1" x14ac:dyDescent="0.15">
      <c r="A54" s="218" t="s">
        <v>204</v>
      </c>
      <c r="B54" s="219">
        <v>9498</v>
      </c>
      <c r="C54" s="220"/>
      <c r="D54" s="220"/>
      <c r="E54" s="220"/>
    </row>
    <row r="55" spans="1:5" ht="17.100000000000001" customHeight="1" x14ac:dyDescent="0.15">
      <c r="A55" s="218" t="s">
        <v>205</v>
      </c>
      <c r="B55" s="219">
        <v>6924</v>
      </c>
      <c r="C55" s="220"/>
      <c r="D55" s="220"/>
      <c r="E55" s="220"/>
    </row>
    <row r="56" spans="1:5" ht="17.100000000000001" customHeight="1" x14ac:dyDescent="0.15">
      <c r="A56" s="218" t="s">
        <v>206</v>
      </c>
      <c r="B56" s="219">
        <v>2182571</v>
      </c>
      <c r="C56" s="220"/>
      <c r="D56" s="220"/>
      <c r="E56" s="220"/>
    </row>
    <row r="57" spans="1:5" ht="17.100000000000001" customHeight="1" x14ac:dyDescent="0.15">
      <c r="A57" s="218" t="s">
        <v>207</v>
      </c>
      <c r="B57" s="219">
        <v>1073663</v>
      </c>
      <c r="C57" s="220"/>
      <c r="D57" s="220"/>
      <c r="E57" s="220"/>
    </row>
    <row r="58" spans="1:5" ht="17.100000000000001" customHeight="1" x14ac:dyDescent="0.15">
      <c r="A58" s="218" t="s">
        <v>208</v>
      </c>
      <c r="B58" s="219">
        <v>1108908</v>
      </c>
      <c r="C58" s="220"/>
      <c r="D58" s="220"/>
      <c r="E58" s="220"/>
    </row>
    <row r="59" spans="1:5" ht="17.100000000000001" customHeight="1" x14ac:dyDescent="0.15">
      <c r="A59" s="218" t="s">
        <v>209</v>
      </c>
      <c r="B59" s="219" t="s">
        <v>139</v>
      </c>
      <c r="C59" s="220"/>
      <c r="D59" s="220"/>
      <c r="E59" s="220"/>
    </row>
    <row r="60" spans="1:5" ht="17.100000000000001" customHeight="1" x14ac:dyDescent="0.15">
      <c r="A60" s="218" t="s">
        <v>161</v>
      </c>
      <c r="B60" s="219" t="s">
        <v>139</v>
      </c>
      <c r="C60" s="220"/>
      <c r="D60" s="220"/>
      <c r="E60" s="220"/>
    </row>
    <row r="61" spans="1:5" ht="17.100000000000001" customHeight="1" x14ac:dyDescent="0.15">
      <c r="A61" s="218" t="s">
        <v>210</v>
      </c>
      <c r="B61" s="219">
        <v>-1811</v>
      </c>
      <c r="C61" s="220"/>
      <c r="D61" s="221" t="s">
        <v>211</v>
      </c>
      <c r="E61" s="222">
        <v>7244587</v>
      </c>
    </row>
    <row r="62" spans="1:5" ht="17.100000000000001" customHeight="1" x14ac:dyDescent="0.15">
      <c r="A62" s="221" t="s">
        <v>212</v>
      </c>
      <c r="B62" s="222">
        <v>15039748</v>
      </c>
      <c r="C62" s="223"/>
      <c r="D62" s="221" t="s">
        <v>213</v>
      </c>
      <c r="E62" s="222">
        <v>15039748</v>
      </c>
    </row>
    <row r="63" spans="1:5" ht="17.100000000000001" customHeight="1" x14ac:dyDescent="0.15">
      <c r="A63" s="204"/>
      <c r="B63" s="204"/>
      <c r="C63" s="204"/>
      <c r="D63" s="204"/>
      <c r="E63" s="204"/>
    </row>
    <row r="64" spans="1:5" x14ac:dyDescent="0.15">
      <c r="A64" s="46" t="s">
        <v>739</v>
      </c>
    </row>
    <row r="65" spans="1:1" x14ac:dyDescent="0.15">
      <c r="A65" s="46" t="s">
        <v>738</v>
      </c>
    </row>
    <row r="66" spans="1:1" x14ac:dyDescent="0.15">
      <c r="A66" s="46"/>
    </row>
  </sheetData>
  <mergeCells count="2">
    <mergeCell ref="A2:E2"/>
    <mergeCell ref="A3:E3"/>
  </mergeCells>
  <phoneticPr fontId="2"/>
  <printOptions horizontalCentered="1"/>
  <pageMargins left="0.3888888888888889" right="0.3888888888888889" top="0.3888888888888889" bottom="0.3888888888888889" header="0.19444444444444445" footer="0.19444444444444445"/>
  <pageSetup paperSize="9" scale="7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F11"/>
  <sheetViews>
    <sheetView view="pageBreakPreview" topLeftCell="A5" zoomScale="80" zoomScaleNormal="100" zoomScaleSheetLayoutView="80" workbookViewId="0">
      <selection activeCell="B9" sqref="B9"/>
    </sheetView>
  </sheetViews>
  <sheetFormatPr defaultColWidth="8.875" defaultRowHeight="20.25" customHeight="1" x14ac:dyDescent="0.15"/>
  <cols>
    <col min="1" max="1" width="23.375" style="15" customWidth="1"/>
    <col min="2" max="6" width="20.875" style="15" customWidth="1"/>
    <col min="7" max="16384" width="8.875" style="15"/>
  </cols>
  <sheetData>
    <row r="1" spans="1:6" ht="20.25" customHeight="1" x14ac:dyDescent="0.15">
      <c r="A1" s="301" t="s">
        <v>339</v>
      </c>
      <c r="B1" s="302"/>
      <c r="C1" s="302"/>
      <c r="D1" s="302"/>
      <c r="E1" s="302"/>
      <c r="F1" s="302"/>
    </row>
    <row r="2" spans="1:6" ht="20.25" customHeight="1" x14ac:dyDescent="0.15">
      <c r="A2" s="38"/>
      <c r="B2" s="38"/>
      <c r="C2" s="38"/>
      <c r="D2" s="38"/>
      <c r="E2" s="38"/>
      <c r="F2" s="39"/>
    </row>
    <row r="3" spans="1:6" ht="20.25" customHeight="1" x14ac:dyDescent="0.15">
      <c r="A3" s="38"/>
      <c r="B3" s="38"/>
      <c r="C3" s="38"/>
      <c r="D3" s="38"/>
      <c r="E3" s="38"/>
      <c r="F3" s="17" t="s">
        <v>737</v>
      </c>
    </row>
    <row r="4" spans="1:6" ht="20.25" customHeight="1" x14ac:dyDescent="0.15">
      <c r="A4" s="303" t="s">
        <v>115</v>
      </c>
      <c r="B4" s="305" t="s">
        <v>122</v>
      </c>
      <c r="C4" s="305" t="s">
        <v>136</v>
      </c>
      <c r="D4" s="305"/>
      <c r="E4" s="305"/>
      <c r="F4" s="305"/>
    </row>
    <row r="5" spans="1:6" ht="20.25" customHeight="1" x14ac:dyDescent="0.15">
      <c r="A5" s="303"/>
      <c r="B5" s="305"/>
      <c r="C5" s="305" t="s">
        <v>129</v>
      </c>
      <c r="D5" s="305" t="s">
        <v>137</v>
      </c>
      <c r="E5" s="305" t="s">
        <v>124</v>
      </c>
      <c r="F5" s="305" t="s">
        <v>61</v>
      </c>
    </row>
    <row r="6" spans="1:6" ht="20.25" customHeight="1" thickBot="1" x14ac:dyDescent="0.2">
      <c r="A6" s="304"/>
      <c r="B6" s="306"/>
      <c r="C6" s="306"/>
      <c r="D6" s="306"/>
      <c r="E6" s="306"/>
      <c r="F6" s="306"/>
    </row>
    <row r="7" spans="1:6" ht="20.25" customHeight="1" thickTop="1" x14ac:dyDescent="0.15">
      <c r="A7" s="78" t="s">
        <v>138</v>
      </c>
      <c r="B7" s="79">
        <v>6208670</v>
      </c>
      <c r="C7" s="79">
        <v>3036796</v>
      </c>
      <c r="D7" s="79">
        <v>589965</v>
      </c>
      <c r="E7" s="79">
        <v>1447706</v>
      </c>
      <c r="F7" s="79">
        <v>1134203</v>
      </c>
    </row>
    <row r="8" spans="1:6" ht="20.25" customHeight="1" x14ac:dyDescent="0.15">
      <c r="A8" s="78" t="s">
        <v>140</v>
      </c>
      <c r="B8" s="79">
        <v>666942</v>
      </c>
      <c r="C8" s="79">
        <v>122687</v>
      </c>
      <c r="D8" s="79">
        <v>49600</v>
      </c>
      <c r="E8" s="79">
        <v>494655</v>
      </c>
      <c r="F8" s="79" t="s">
        <v>139</v>
      </c>
    </row>
    <row r="9" spans="1:6" ht="20.25" customHeight="1" x14ac:dyDescent="0.15">
      <c r="A9" s="78" t="s">
        <v>141</v>
      </c>
      <c r="B9" s="79">
        <v>1211134</v>
      </c>
      <c r="C9" s="79" t="s">
        <v>139</v>
      </c>
      <c r="D9" s="79" t="s">
        <v>139</v>
      </c>
      <c r="E9" s="79">
        <v>692107</v>
      </c>
      <c r="F9" s="79">
        <v>519027</v>
      </c>
    </row>
    <row r="10" spans="1:6" ht="20.25" customHeight="1" x14ac:dyDescent="0.15">
      <c r="A10" s="78" t="s">
        <v>61</v>
      </c>
      <c r="B10" s="79" t="s">
        <v>139</v>
      </c>
      <c r="C10" s="79" t="s">
        <v>139</v>
      </c>
      <c r="D10" s="79" t="s">
        <v>139</v>
      </c>
      <c r="E10" s="79" t="s">
        <v>139</v>
      </c>
      <c r="F10" s="79" t="s">
        <v>139</v>
      </c>
    </row>
    <row r="11" spans="1:6" ht="20.25" customHeight="1" x14ac:dyDescent="0.15">
      <c r="A11" s="80" t="s">
        <v>42</v>
      </c>
      <c r="B11" s="79">
        <v>8086746</v>
      </c>
      <c r="C11" s="79">
        <v>3159483</v>
      </c>
      <c r="D11" s="79">
        <v>639565</v>
      </c>
      <c r="E11" s="79">
        <v>2634468</v>
      </c>
      <c r="F11" s="79">
        <v>1653230</v>
      </c>
    </row>
  </sheetData>
  <mergeCells count="8">
    <mergeCell ref="A1:F1"/>
    <mergeCell ref="A4:A6"/>
    <mergeCell ref="B4:B6"/>
    <mergeCell ref="C4:F4"/>
    <mergeCell ref="C5:C6"/>
    <mergeCell ref="D5:D6"/>
    <mergeCell ref="E5:E6"/>
    <mergeCell ref="F5:F6"/>
  </mergeCells>
  <phoneticPr fontId="2"/>
  <printOptions horizontalCentered="1"/>
  <pageMargins left="0.39370078740157483" right="0.39370078740157483" top="0.39370078740157483" bottom="0.39370078740157483" header="0.19685039370078741" footer="0.19685039370078741"/>
  <pageSetup paperSize="9"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8"/>
  <sheetViews>
    <sheetView view="pageBreakPreview" zoomScale="60" zoomScaleNormal="100" workbookViewId="0">
      <selection activeCell="B9" sqref="B9"/>
    </sheetView>
  </sheetViews>
  <sheetFormatPr defaultColWidth="8.875" defaultRowHeight="11.25" x14ac:dyDescent="0.15"/>
  <cols>
    <col min="1" max="1" width="52.875" style="14" customWidth="1"/>
    <col min="2" max="2" width="40.875" style="14" customWidth="1"/>
    <col min="3" max="16384" width="8.875" style="14"/>
  </cols>
  <sheetData>
    <row r="1" spans="1:2" ht="21" x14ac:dyDescent="0.2">
      <c r="A1" s="13" t="s">
        <v>333</v>
      </c>
    </row>
    <row r="2" spans="1:2" ht="13.5" x14ac:dyDescent="0.15">
      <c r="A2" s="15"/>
    </row>
    <row r="3" spans="1:2" ht="13.5" x14ac:dyDescent="0.15">
      <c r="A3" s="15"/>
    </row>
    <row r="4" spans="1:2" ht="13.5" x14ac:dyDescent="0.15">
      <c r="B4" s="17" t="s">
        <v>737</v>
      </c>
    </row>
    <row r="5" spans="1:2" ht="22.5" customHeight="1" x14ac:dyDescent="0.15">
      <c r="A5" s="18" t="s">
        <v>57</v>
      </c>
      <c r="B5" s="18" t="s">
        <v>73</v>
      </c>
    </row>
    <row r="6" spans="1:2" ht="18" customHeight="1" x14ac:dyDescent="0.15">
      <c r="A6" s="26" t="s">
        <v>74</v>
      </c>
      <c r="B6" s="21">
        <v>536317</v>
      </c>
    </row>
    <row r="7" spans="1:2" ht="18" customHeight="1" x14ac:dyDescent="0.15">
      <c r="A7" s="26"/>
      <c r="B7" s="21"/>
    </row>
    <row r="8" spans="1:2" ht="18" customHeight="1" x14ac:dyDescent="0.15">
      <c r="A8" s="23" t="s">
        <v>42</v>
      </c>
      <c r="B8" s="21">
        <f>SUM(B6:B7)</f>
        <v>536317</v>
      </c>
    </row>
  </sheetData>
  <phoneticPr fontId="2"/>
  <printOptions horizontalCentered="1"/>
  <pageMargins left="0.39370078740157483" right="0.39370078740157483" top="0.98425196850393704" bottom="0.39370078740157483" header="0.19685039370078741" footer="0.19685039370078741"/>
  <pageSetup paperSize="9" orientation="landscape" r:id="rId1"/>
  <headerFooter>
    <oddHeader xml:space="preserve">&amp;R&amp;9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6B633-ED8A-4753-8356-0343B6C8DAF3}">
  <sheetPr>
    <pageSetUpPr fitToPage="1"/>
  </sheetPr>
  <dimension ref="A1:E66"/>
  <sheetViews>
    <sheetView workbookViewId="0">
      <selection activeCell="A4" sqref="A4"/>
    </sheetView>
  </sheetViews>
  <sheetFormatPr defaultColWidth="8.875" defaultRowHeight="11.25" x14ac:dyDescent="0.15"/>
  <cols>
    <col min="1" max="1" width="33.875" style="217" customWidth="1"/>
    <col min="2" max="2" width="18.875" style="217" customWidth="1"/>
    <col min="3" max="3" width="8.875" style="217" hidden="1" customWidth="1"/>
    <col min="4" max="4" width="33.875" style="217" customWidth="1"/>
    <col min="5" max="7" width="18.875" style="217" customWidth="1"/>
    <col min="8" max="16384" width="8.875" style="217"/>
  </cols>
  <sheetData>
    <row r="1" spans="1:5" ht="17.100000000000001" customHeight="1" x14ac:dyDescent="0.15">
      <c r="E1" s="207" t="s">
        <v>740</v>
      </c>
    </row>
    <row r="2" spans="1:5" ht="21" x14ac:dyDescent="0.15">
      <c r="A2" s="232" t="s">
        <v>823</v>
      </c>
      <c r="B2" s="233"/>
      <c r="C2" s="233"/>
      <c r="D2" s="233"/>
      <c r="E2" s="233"/>
    </row>
    <row r="3" spans="1:5" ht="13.5" x14ac:dyDescent="0.15">
      <c r="A3" s="234" t="s">
        <v>678</v>
      </c>
      <c r="B3" s="233"/>
      <c r="C3" s="233"/>
      <c r="D3" s="233"/>
      <c r="E3" s="233"/>
    </row>
    <row r="4" spans="1:5" ht="17.100000000000001" customHeight="1" x14ac:dyDescent="0.15">
      <c r="A4" s="206"/>
      <c r="E4" s="205" t="s">
        <v>736</v>
      </c>
    </row>
    <row r="5" spans="1:5" ht="27" customHeight="1" x14ac:dyDescent="0.15">
      <c r="A5" s="225" t="s">
        <v>147</v>
      </c>
      <c r="B5" s="225" t="s">
        <v>122</v>
      </c>
      <c r="C5" s="225"/>
      <c r="D5" s="225" t="s">
        <v>147</v>
      </c>
      <c r="E5" s="225" t="s">
        <v>122</v>
      </c>
    </row>
    <row r="6" spans="1:5" ht="17.100000000000001" customHeight="1" x14ac:dyDescent="0.15">
      <c r="A6" s="218" t="s">
        <v>148</v>
      </c>
      <c r="B6" s="220"/>
      <c r="C6" s="220"/>
      <c r="D6" s="218" t="s">
        <v>149</v>
      </c>
      <c r="E6" s="220"/>
    </row>
    <row r="7" spans="1:5" ht="17.100000000000001" customHeight="1" x14ac:dyDescent="0.15">
      <c r="A7" s="218" t="s">
        <v>150</v>
      </c>
      <c r="B7" s="219">
        <v>25217194</v>
      </c>
      <c r="C7" s="220"/>
      <c r="D7" s="218" t="s">
        <v>151</v>
      </c>
      <c r="E7" s="219">
        <v>16424608</v>
      </c>
    </row>
    <row r="8" spans="1:5" ht="17.100000000000001" customHeight="1" x14ac:dyDescent="0.15">
      <c r="A8" s="218" t="s">
        <v>152</v>
      </c>
      <c r="B8" s="224">
        <v>23000082</v>
      </c>
      <c r="C8" s="220"/>
      <c r="D8" s="218" t="s">
        <v>309</v>
      </c>
      <c r="E8" s="219">
        <v>12250504</v>
      </c>
    </row>
    <row r="9" spans="1:5" ht="17.100000000000001" customHeight="1" x14ac:dyDescent="0.15">
      <c r="A9" s="218" t="s">
        <v>154</v>
      </c>
      <c r="B9" s="224">
        <v>9871631</v>
      </c>
      <c r="C9" s="220"/>
      <c r="D9" s="218" t="s">
        <v>155</v>
      </c>
      <c r="E9" s="219" t="s">
        <v>139</v>
      </c>
    </row>
    <row r="10" spans="1:5" ht="17.100000000000001" customHeight="1" x14ac:dyDescent="0.15">
      <c r="A10" s="218" t="s">
        <v>156</v>
      </c>
      <c r="B10" s="219">
        <v>2265064</v>
      </c>
      <c r="C10" s="220"/>
      <c r="D10" s="218" t="s">
        <v>157</v>
      </c>
      <c r="E10" s="219">
        <v>1003006</v>
      </c>
    </row>
    <row r="11" spans="1:5" ht="17.100000000000001" customHeight="1" x14ac:dyDescent="0.15">
      <c r="A11" s="218" t="s">
        <v>158</v>
      </c>
      <c r="B11" s="219" t="s">
        <v>139</v>
      </c>
      <c r="C11" s="220"/>
      <c r="D11" s="218" t="s">
        <v>159</v>
      </c>
      <c r="E11" s="219" t="s">
        <v>139</v>
      </c>
    </row>
    <row r="12" spans="1:5" ht="17.100000000000001" customHeight="1" x14ac:dyDescent="0.15">
      <c r="A12" s="218" t="s">
        <v>160</v>
      </c>
      <c r="B12" s="219">
        <v>17976313</v>
      </c>
      <c r="C12" s="220"/>
      <c r="D12" s="218" t="s">
        <v>161</v>
      </c>
      <c r="E12" s="219">
        <v>3171098</v>
      </c>
    </row>
    <row r="13" spans="1:5" ht="17.100000000000001" customHeight="1" x14ac:dyDescent="0.15">
      <c r="A13" s="218" t="s">
        <v>162</v>
      </c>
      <c r="B13" s="219">
        <v>-10623039</v>
      </c>
      <c r="C13" s="220"/>
      <c r="D13" s="218" t="s">
        <v>163</v>
      </c>
      <c r="E13" s="219">
        <v>1454942</v>
      </c>
    </row>
    <row r="14" spans="1:5" ht="17.100000000000001" customHeight="1" x14ac:dyDescent="0.15">
      <c r="A14" s="218" t="s">
        <v>164</v>
      </c>
      <c r="B14" s="219">
        <v>1822521</v>
      </c>
      <c r="C14" s="220"/>
      <c r="D14" s="218" t="s">
        <v>310</v>
      </c>
      <c r="E14" s="219">
        <v>1081204</v>
      </c>
    </row>
    <row r="15" spans="1:5" ht="17.100000000000001" customHeight="1" x14ac:dyDescent="0.15">
      <c r="A15" s="218" t="s">
        <v>166</v>
      </c>
      <c r="B15" s="219">
        <v>-1569227</v>
      </c>
      <c r="C15" s="220"/>
      <c r="D15" s="218" t="s">
        <v>167</v>
      </c>
      <c r="E15" s="219">
        <v>265285</v>
      </c>
    </row>
    <row r="16" spans="1:5" ht="17.100000000000001" customHeight="1" x14ac:dyDescent="0.15">
      <c r="A16" s="218" t="s">
        <v>168</v>
      </c>
      <c r="B16" s="219" t="s">
        <v>139</v>
      </c>
      <c r="C16" s="220"/>
      <c r="D16" s="218" t="s">
        <v>169</v>
      </c>
      <c r="E16" s="219" t="s">
        <v>139</v>
      </c>
    </row>
    <row r="17" spans="1:5" ht="17.100000000000001" customHeight="1" x14ac:dyDescent="0.15">
      <c r="A17" s="218" t="s">
        <v>170</v>
      </c>
      <c r="B17" s="219" t="s">
        <v>139</v>
      </c>
      <c r="C17" s="220"/>
      <c r="D17" s="218" t="s">
        <v>171</v>
      </c>
      <c r="E17" s="219" t="s">
        <v>139</v>
      </c>
    </row>
    <row r="18" spans="1:5" ht="17.100000000000001" customHeight="1" x14ac:dyDescent="0.15">
      <c r="A18" s="218" t="s">
        <v>172</v>
      </c>
      <c r="B18" s="219" t="s">
        <v>139</v>
      </c>
      <c r="C18" s="220"/>
      <c r="D18" s="218" t="s">
        <v>173</v>
      </c>
      <c r="E18" s="219" t="s">
        <v>139</v>
      </c>
    </row>
    <row r="19" spans="1:5" ht="17.100000000000001" customHeight="1" x14ac:dyDescent="0.15">
      <c r="A19" s="218" t="s">
        <v>174</v>
      </c>
      <c r="B19" s="219" t="s">
        <v>139</v>
      </c>
      <c r="C19" s="220"/>
      <c r="D19" s="218" t="s">
        <v>175</v>
      </c>
      <c r="E19" s="219">
        <v>89982</v>
      </c>
    </row>
    <row r="20" spans="1:5" ht="17.100000000000001" customHeight="1" x14ac:dyDescent="0.15">
      <c r="A20" s="218" t="s">
        <v>176</v>
      </c>
      <c r="B20" s="219" t="s">
        <v>139</v>
      </c>
      <c r="C20" s="220"/>
      <c r="D20" s="218" t="s">
        <v>177</v>
      </c>
      <c r="E20" s="219">
        <v>18471</v>
      </c>
    </row>
    <row r="21" spans="1:5" ht="17.100000000000001" customHeight="1" x14ac:dyDescent="0.15">
      <c r="A21" s="218" t="s">
        <v>178</v>
      </c>
      <c r="B21" s="219" t="s">
        <v>139</v>
      </c>
      <c r="C21" s="220"/>
      <c r="D21" s="218" t="s">
        <v>161</v>
      </c>
      <c r="E21" s="219" t="s">
        <v>139</v>
      </c>
    </row>
    <row r="22" spans="1:5" ht="17.100000000000001" customHeight="1" x14ac:dyDescent="0.15">
      <c r="A22" s="218" t="s">
        <v>179</v>
      </c>
      <c r="B22" s="219" t="s">
        <v>139</v>
      </c>
      <c r="C22" s="220"/>
      <c r="D22" s="221" t="s">
        <v>180</v>
      </c>
      <c r="E22" s="222">
        <v>17879550</v>
      </c>
    </row>
    <row r="23" spans="1:5" ht="17.100000000000001" customHeight="1" x14ac:dyDescent="0.15">
      <c r="A23" s="218" t="s">
        <v>181</v>
      </c>
      <c r="B23" s="219" t="s">
        <v>139</v>
      </c>
      <c r="C23" s="220"/>
      <c r="D23" s="218" t="s">
        <v>182</v>
      </c>
      <c r="E23" s="220"/>
    </row>
    <row r="24" spans="1:5" ht="17.100000000000001" customHeight="1" x14ac:dyDescent="0.15">
      <c r="A24" s="218" t="s">
        <v>183</v>
      </c>
      <c r="B24" s="219" t="s">
        <v>139</v>
      </c>
      <c r="C24" s="220"/>
      <c r="D24" s="218" t="s">
        <v>184</v>
      </c>
      <c r="E24" s="219">
        <v>27941552</v>
      </c>
    </row>
    <row r="25" spans="1:5" ht="17.100000000000001" customHeight="1" x14ac:dyDescent="0.15">
      <c r="A25" s="218" t="s">
        <v>185</v>
      </c>
      <c r="B25" s="224">
        <v>12450630</v>
      </c>
      <c r="C25" s="220"/>
      <c r="D25" s="218" t="s">
        <v>186</v>
      </c>
      <c r="E25" s="219">
        <v>-15385016</v>
      </c>
    </row>
    <row r="26" spans="1:5" ht="17.100000000000001" customHeight="1" x14ac:dyDescent="0.15">
      <c r="A26" s="218" t="s">
        <v>156</v>
      </c>
      <c r="B26" s="219">
        <v>230884</v>
      </c>
      <c r="C26" s="220"/>
      <c r="D26" s="218" t="s">
        <v>311</v>
      </c>
      <c r="E26" s="219" t="s">
        <v>139</v>
      </c>
    </row>
    <row r="27" spans="1:5" ht="17.100000000000001" customHeight="1" x14ac:dyDescent="0.15">
      <c r="A27" s="218" t="s">
        <v>160</v>
      </c>
      <c r="B27" s="219">
        <v>1223352</v>
      </c>
      <c r="C27" s="220"/>
      <c r="D27" s="220"/>
      <c r="E27" s="220"/>
    </row>
    <row r="28" spans="1:5" ht="17.100000000000001" customHeight="1" x14ac:dyDescent="0.15">
      <c r="A28" s="218" t="s">
        <v>162</v>
      </c>
      <c r="B28" s="219">
        <v>-478096</v>
      </c>
      <c r="C28" s="220"/>
      <c r="D28" s="220"/>
      <c r="E28" s="220"/>
    </row>
    <row r="29" spans="1:5" ht="17.100000000000001" customHeight="1" x14ac:dyDescent="0.15">
      <c r="A29" s="218" t="s">
        <v>164</v>
      </c>
      <c r="B29" s="219">
        <v>33803784</v>
      </c>
      <c r="C29" s="220"/>
      <c r="D29" s="220"/>
      <c r="E29" s="220"/>
    </row>
    <row r="30" spans="1:5" ht="17.100000000000001" customHeight="1" x14ac:dyDescent="0.15">
      <c r="A30" s="218" t="s">
        <v>166</v>
      </c>
      <c r="B30" s="219">
        <v>-22353911</v>
      </c>
      <c r="C30" s="220"/>
      <c r="D30" s="220"/>
      <c r="E30" s="220"/>
    </row>
    <row r="31" spans="1:5" ht="17.100000000000001" customHeight="1" x14ac:dyDescent="0.15">
      <c r="A31" s="218" t="s">
        <v>179</v>
      </c>
      <c r="B31" s="219" t="s">
        <v>139</v>
      </c>
      <c r="C31" s="220"/>
      <c r="D31" s="220"/>
      <c r="E31" s="220"/>
    </row>
    <row r="32" spans="1:5" ht="17.100000000000001" customHeight="1" x14ac:dyDescent="0.15">
      <c r="A32" s="218" t="s">
        <v>181</v>
      </c>
      <c r="B32" s="219" t="s">
        <v>139</v>
      </c>
      <c r="C32" s="220"/>
      <c r="D32" s="220"/>
      <c r="E32" s="220"/>
    </row>
    <row r="33" spans="1:5" ht="17.100000000000001" customHeight="1" x14ac:dyDescent="0.15">
      <c r="A33" s="218" t="s">
        <v>183</v>
      </c>
      <c r="B33" s="219">
        <v>24618</v>
      </c>
      <c r="C33" s="220"/>
      <c r="D33" s="220"/>
      <c r="E33" s="220"/>
    </row>
    <row r="34" spans="1:5" ht="17.100000000000001" customHeight="1" x14ac:dyDescent="0.15">
      <c r="A34" s="218" t="s">
        <v>187</v>
      </c>
      <c r="B34" s="219">
        <v>2277166</v>
      </c>
      <c r="C34" s="220"/>
      <c r="D34" s="220"/>
      <c r="E34" s="220"/>
    </row>
    <row r="35" spans="1:5" ht="17.100000000000001" customHeight="1" x14ac:dyDescent="0.15">
      <c r="A35" s="218" t="s">
        <v>188</v>
      </c>
      <c r="B35" s="219">
        <v>-1599346</v>
      </c>
      <c r="C35" s="220"/>
      <c r="D35" s="220"/>
      <c r="E35" s="220"/>
    </row>
    <row r="36" spans="1:5" ht="17.100000000000001" customHeight="1" x14ac:dyDescent="0.15">
      <c r="A36" s="218" t="s">
        <v>189</v>
      </c>
      <c r="B36" s="224">
        <v>369124</v>
      </c>
      <c r="C36" s="220"/>
      <c r="D36" s="220"/>
      <c r="E36" s="220"/>
    </row>
    <row r="37" spans="1:5" ht="17.100000000000001" customHeight="1" x14ac:dyDescent="0.15">
      <c r="A37" s="218" t="s">
        <v>190</v>
      </c>
      <c r="B37" s="219">
        <v>3550</v>
      </c>
      <c r="C37" s="220"/>
      <c r="D37" s="220"/>
      <c r="E37" s="220"/>
    </row>
    <row r="38" spans="1:5" ht="17.100000000000001" customHeight="1" x14ac:dyDescent="0.15">
      <c r="A38" s="218" t="s">
        <v>191</v>
      </c>
      <c r="B38" s="219">
        <v>365573</v>
      </c>
      <c r="C38" s="220"/>
      <c r="D38" s="220"/>
      <c r="E38" s="220"/>
    </row>
    <row r="39" spans="1:5" ht="17.100000000000001" customHeight="1" x14ac:dyDescent="0.15">
      <c r="A39" s="218" t="s">
        <v>192</v>
      </c>
      <c r="B39" s="224">
        <v>1847988</v>
      </c>
      <c r="C39" s="220"/>
      <c r="D39" s="220"/>
      <c r="E39" s="220"/>
    </row>
    <row r="40" spans="1:5" ht="17.100000000000001" customHeight="1" x14ac:dyDescent="0.15">
      <c r="A40" s="218" t="s">
        <v>193</v>
      </c>
      <c r="B40" s="219">
        <v>186056</v>
      </c>
      <c r="C40" s="220"/>
      <c r="D40" s="220"/>
      <c r="E40" s="220"/>
    </row>
    <row r="41" spans="1:5" ht="17.100000000000001" customHeight="1" x14ac:dyDescent="0.15">
      <c r="A41" s="218" t="s">
        <v>194</v>
      </c>
      <c r="B41" s="219" t="s">
        <v>139</v>
      </c>
      <c r="C41" s="220"/>
      <c r="D41" s="220"/>
      <c r="E41" s="220"/>
    </row>
    <row r="42" spans="1:5" ht="17.100000000000001" customHeight="1" x14ac:dyDescent="0.15">
      <c r="A42" s="218" t="s">
        <v>195</v>
      </c>
      <c r="B42" s="219">
        <v>127215</v>
      </c>
      <c r="C42" s="220"/>
      <c r="D42" s="220"/>
      <c r="E42" s="220"/>
    </row>
    <row r="43" spans="1:5" ht="17.100000000000001" customHeight="1" x14ac:dyDescent="0.15">
      <c r="A43" s="218" t="s">
        <v>179</v>
      </c>
      <c r="B43" s="219">
        <v>58841</v>
      </c>
      <c r="C43" s="220"/>
      <c r="D43" s="220"/>
      <c r="E43" s="220"/>
    </row>
    <row r="44" spans="1:5" ht="17.100000000000001" customHeight="1" x14ac:dyDescent="0.15">
      <c r="A44" s="218" t="s">
        <v>197</v>
      </c>
      <c r="B44" s="219">
        <v>169425</v>
      </c>
      <c r="C44" s="220"/>
      <c r="D44" s="220"/>
      <c r="E44" s="220"/>
    </row>
    <row r="45" spans="1:5" ht="17.100000000000001" customHeight="1" x14ac:dyDescent="0.15">
      <c r="A45" s="218" t="s">
        <v>198</v>
      </c>
      <c r="B45" s="219">
        <v>36406</v>
      </c>
      <c r="C45" s="220"/>
      <c r="D45" s="220"/>
      <c r="E45" s="220"/>
    </row>
    <row r="46" spans="1:5" ht="17.100000000000001" customHeight="1" x14ac:dyDescent="0.15">
      <c r="A46" s="218" t="s">
        <v>199</v>
      </c>
      <c r="B46" s="219">
        <v>1483567</v>
      </c>
      <c r="C46" s="220"/>
      <c r="D46" s="220"/>
      <c r="E46" s="220"/>
    </row>
    <row r="47" spans="1:5" ht="17.100000000000001" customHeight="1" x14ac:dyDescent="0.15">
      <c r="A47" s="218" t="s">
        <v>200</v>
      </c>
      <c r="B47" s="219">
        <v>229746</v>
      </c>
      <c r="C47" s="220"/>
      <c r="D47" s="220"/>
      <c r="E47" s="220"/>
    </row>
    <row r="48" spans="1:5" ht="17.100000000000001" customHeight="1" x14ac:dyDescent="0.15">
      <c r="A48" s="218" t="s">
        <v>179</v>
      </c>
      <c r="B48" s="219">
        <v>1253821</v>
      </c>
      <c r="C48" s="220"/>
      <c r="D48" s="220"/>
      <c r="E48" s="220"/>
    </row>
    <row r="49" spans="1:5" ht="17.100000000000001" customHeight="1" x14ac:dyDescent="0.15">
      <c r="A49" s="218" t="s">
        <v>191</v>
      </c>
      <c r="B49" s="219" t="s">
        <v>139</v>
      </c>
      <c r="C49" s="220"/>
      <c r="D49" s="220"/>
      <c r="E49" s="220"/>
    </row>
    <row r="50" spans="1:5" ht="17.100000000000001" customHeight="1" x14ac:dyDescent="0.15">
      <c r="A50" s="218" t="s">
        <v>201</v>
      </c>
      <c r="B50" s="219">
        <v>-27465</v>
      </c>
      <c r="C50" s="220"/>
      <c r="D50" s="220"/>
      <c r="E50" s="220"/>
    </row>
    <row r="51" spans="1:5" ht="17.100000000000001" customHeight="1" x14ac:dyDescent="0.15">
      <c r="A51" s="218" t="s">
        <v>202</v>
      </c>
      <c r="B51" s="219">
        <v>5218892</v>
      </c>
      <c r="C51" s="220"/>
      <c r="D51" s="220"/>
      <c r="E51" s="220"/>
    </row>
    <row r="52" spans="1:5" ht="17.100000000000001" customHeight="1" x14ac:dyDescent="0.15">
      <c r="A52" s="218" t="s">
        <v>203</v>
      </c>
      <c r="B52" s="219">
        <v>2216345</v>
      </c>
      <c r="C52" s="220"/>
      <c r="D52" s="220"/>
      <c r="E52" s="220"/>
    </row>
    <row r="53" spans="1:5" ht="17.100000000000001" customHeight="1" x14ac:dyDescent="0.15">
      <c r="A53" s="218" t="s">
        <v>204</v>
      </c>
      <c r="B53" s="219">
        <v>278785</v>
      </c>
      <c r="C53" s="220"/>
      <c r="D53" s="220"/>
      <c r="E53" s="220"/>
    </row>
    <row r="54" spans="1:5" ht="17.100000000000001" customHeight="1" x14ac:dyDescent="0.15">
      <c r="A54" s="218" t="s">
        <v>205</v>
      </c>
      <c r="B54" s="219">
        <v>6924</v>
      </c>
      <c r="C54" s="220"/>
      <c r="D54" s="220"/>
      <c r="E54" s="220"/>
    </row>
    <row r="55" spans="1:5" ht="17.100000000000001" customHeight="1" x14ac:dyDescent="0.15">
      <c r="A55" s="218" t="s">
        <v>206</v>
      </c>
      <c r="B55" s="219">
        <v>2717434</v>
      </c>
      <c r="C55" s="220"/>
      <c r="D55" s="220"/>
      <c r="E55" s="220"/>
    </row>
    <row r="56" spans="1:5" ht="17.100000000000001" customHeight="1" x14ac:dyDescent="0.15">
      <c r="A56" s="218" t="s">
        <v>207</v>
      </c>
      <c r="B56" s="219">
        <v>1608526</v>
      </c>
      <c r="C56" s="220"/>
      <c r="D56" s="220"/>
      <c r="E56" s="220"/>
    </row>
    <row r="57" spans="1:5" ht="17.100000000000001" customHeight="1" x14ac:dyDescent="0.15">
      <c r="A57" s="218" t="s">
        <v>208</v>
      </c>
      <c r="B57" s="219">
        <v>1108908</v>
      </c>
      <c r="C57" s="220"/>
      <c r="D57" s="220"/>
      <c r="E57" s="220"/>
    </row>
    <row r="58" spans="1:5" ht="17.100000000000001" customHeight="1" x14ac:dyDescent="0.15">
      <c r="A58" s="218" t="s">
        <v>209</v>
      </c>
      <c r="B58" s="219">
        <v>6065</v>
      </c>
      <c r="C58" s="220"/>
      <c r="D58" s="220"/>
      <c r="E58" s="220"/>
    </row>
    <row r="59" spans="1:5" ht="17.100000000000001" customHeight="1" x14ac:dyDescent="0.15">
      <c r="A59" s="218" t="s">
        <v>161</v>
      </c>
      <c r="B59" s="219" t="s">
        <v>139</v>
      </c>
      <c r="C59" s="220"/>
      <c r="D59" s="220"/>
      <c r="E59" s="220"/>
    </row>
    <row r="60" spans="1:5" ht="17.100000000000001" customHeight="1" x14ac:dyDescent="0.15">
      <c r="A60" s="218" t="s">
        <v>210</v>
      </c>
      <c r="B60" s="219">
        <v>-6661</v>
      </c>
      <c r="C60" s="220"/>
      <c r="D60" s="220"/>
      <c r="E60" s="220"/>
    </row>
    <row r="61" spans="1:5" ht="17.100000000000001" customHeight="1" x14ac:dyDescent="0.15">
      <c r="A61" s="218" t="s">
        <v>312</v>
      </c>
      <c r="B61" s="219" t="s">
        <v>139</v>
      </c>
      <c r="C61" s="220"/>
      <c r="D61" s="221" t="s">
        <v>211</v>
      </c>
      <c r="E61" s="226">
        <v>12556537</v>
      </c>
    </row>
    <row r="62" spans="1:5" ht="17.100000000000001" customHeight="1" x14ac:dyDescent="0.15">
      <c r="A62" s="221" t="s">
        <v>212</v>
      </c>
      <c r="B62" s="222">
        <v>30436086</v>
      </c>
      <c r="C62" s="223"/>
      <c r="D62" s="221" t="s">
        <v>213</v>
      </c>
      <c r="E62" s="226">
        <v>30436086</v>
      </c>
    </row>
    <row r="63" spans="1:5" ht="17.100000000000001" customHeight="1" x14ac:dyDescent="0.15">
      <c r="A63" s="204"/>
      <c r="B63" s="204"/>
      <c r="C63" s="204"/>
      <c r="D63" s="204"/>
      <c r="E63" s="204"/>
    </row>
    <row r="64" spans="1:5" x14ac:dyDescent="0.15">
      <c r="A64" s="46" t="s">
        <v>739</v>
      </c>
    </row>
    <row r="65" spans="1:1" x14ac:dyDescent="0.15">
      <c r="A65" s="46" t="s">
        <v>738</v>
      </c>
    </row>
    <row r="66" spans="1:1" x14ac:dyDescent="0.15">
      <c r="A66" s="46"/>
    </row>
  </sheetData>
  <mergeCells count="2">
    <mergeCell ref="A2:E2"/>
    <mergeCell ref="A3:E3"/>
  </mergeCells>
  <phoneticPr fontId="2"/>
  <printOptions horizontalCentered="1"/>
  <pageMargins left="0.3888888888888889" right="0.3888888888888889" top="0.3888888888888889" bottom="0.3888888888888889" header="0.19444444444444445" footer="0.19444444444444445"/>
  <pageSetup paperSize="9" scale="7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6896C-CCB7-457A-AEAE-F1200309B637}">
  <sheetPr>
    <pageSetUpPr fitToPage="1"/>
  </sheetPr>
  <dimension ref="A1:E43"/>
  <sheetViews>
    <sheetView workbookViewId="0">
      <selection activeCell="A3" sqref="A3:E3"/>
    </sheetView>
  </sheetViews>
  <sheetFormatPr defaultColWidth="8.875" defaultRowHeight="11.25" x14ac:dyDescent="0.15"/>
  <cols>
    <col min="1" max="1" width="42.875" style="217" customWidth="1"/>
    <col min="2" max="3" width="8.875" style="217" hidden="1" customWidth="1"/>
    <col min="4" max="4" width="10.875" style="217" customWidth="1"/>
    <col min="5" max="5" width="15.875" style="217" customWidth="1"/>
    <col min="6" max="7" width="30.875" style="217" customWidth="1"/>
    <col min="8" max="16384" width="8.875" style="217"/>
  </cols>
  <sheetData>
    <row r="1" spans="1:5" ht="17.100000000000001" customHeight="1" x14ac:dyDescent="0.15">
      <c r="E1" s="207" t="s">
        <v>741</v>
      </c>
    </row>
    <row r="2" spans="1:5" ht="21" x14ac:dyDescent="0.15">
      <c r="A2" s="232" t="s">
        <v>824</v>
      </c>
      <c r="B2" s="233"/>
      <c r="C2" s="233"/>
      <c r="D2" s="233"/>
      <c r="E2" s="233"/>
    </row>
    <row r="3" spans="1:5" ht="13.5" x14ac:dyDescent="0.15">
      <c r="A3" s="234" t="s">
        <v>679</v>
      </c>
      <c r="B3" s="233"/>
      <c r="C3" s="233"/>
      <c r="D3" s="233"/>
      <c r="E3" s="233"/>
    </row>
    <row r="4" spans="1:5" ht="13.5" x14ac:dyDescent="0.15">
      <c r="A4" s="234" t="s">
        <v>680</v>
      </c>
      <c r="B4" s="233"/>
      <c r="C4" s="233"/>
      <c r="D4" s="233"/>
      <c r="E4" s="233"/>
    </row>
    <row r="5" spans="1:5" ht="17.100000000000001" customHeight="1" x14ac:dyDescent="0.15">
      <c r="A5" s="206"/>
      <c r="E5" s="205" t="s">
        <v>736</v>
      </c>
    </row>
    <row r="6" spans="1:5" ht="27" customHeight="1" x14ac:dyDescent="0.15">
      <c r="A6" s="235" t="s">
        <v>147</v>
      </c>
      <c r="B6" s="235"/>
      <c r="C6" s="235"/>
      <c r="D6" s="235" t="s">
        <v>122</v>
      </c>
      <c r="E6" s="235"/>
    </row>
    <row r="7" spans="1:5" ht="17.100000000000001" customHeight="1" x14ac:dyDescent="0.15">
      <c r="A7" s="236" t="s">
        <v>214</v>
      </c>
      <c r="B7" s="236"/>
      <c r="C7" s="236"/>
      <c r="D7" s="237">
        <v>11389358</v>
      </c>
      <c r="E7" s="238"/>
    </row>
    <row r="8" spans="1:5" ht="17.100000000000001" customHeight="1" x14ac:dyDescent="0.15">
      <c r="A8" s="236" t="s">
        <v>215</v>
      </c>
      <c r="B8" s="236"/>
      <c r="C8" s="236"/>
      <c r="D8" s="237">
        <v>3946122</v>
      </c>
      <c r="E8" s="238"/>
    </row>
    <row r="9" spans="1:5" ht="17.100000000000001" customHeight="1" x14ac:dyDescent="0.15">
      <c r="A9" s="236" t="s">
        <v>216</v>
      </c>
      <c r="B9" s="236"/>
      <c r="C9" s="236"/>
      <c r="D9" s="237">
        <v>956204</v>
      </c>
      <c r="E9" s="238"/>
    </row>
    <row r="10" spans="1:5" ht="17.100000000000001" customHeight="1" x14ac:dyDescent="0.15">
      <c r="A10" s="236" t="s">
        <v>217</v>
      </c>
      <c r="B10" s="236"/>
      <c r="C10" s="236"/>
      <c r="D10" s="237">
        <v>1117103</v>
      </c>
      <c r="E10" s="238"/>
    </row>
    <row r="11" spans="1:5" ht="17.100000000000001" customHeight="1" x14ac:dyDescent="0.15">
      <c r="A11" s="236" t="s">
        <v>218</v>
      </c>
      <c r="B11" s="236"/>
      <c r="C11" s="236"/>
      <c r="D11" s="237">
        <v>89880</v>
      </c>
      <c r="E11" s="238"/>
    </row>
    <row r="12" spans="1:5" ht="17.100000000000001" customHeight="1" x14ac:dyDescent="0.15">
      <c r="A12" s="236" t="s">
        <v>219</v>
      </c>
      <c r="B12" s="236"/>
      <c r="C12" s="236"/>
      <c r="D12" s="237">
        <v>-590439</v>
      </c>
      <c r="E12" s="238"/>
    </row>
    <row r="13" spans="1:5" ht="17.100000000000001" customHeight="1" x14ac:dyDescent="0.15">
      <c r="A13" s="236" t="s">
        <v>179</v>
      </c>
      <c r="B13" s="236"/>
      <c r="C13" s="236"/>
      <c r="D13" s="237">
        <v>339660</v>
      </c>
      <c r="E13" s="238"/>
    </row>
    <row r="14" spans="1:5" ht="17.100000000000001" customHeight="1" x14ac:dyDescent="0.15">
      <c r="A14" s="236" t="s">
        <v>220</v>
      </c>
      <c r="B14" s="236"/>
      <c r="C14" s="236"/>
      <c r="D14" s="237">
        <v>2595685</v>
      </c>
      <c r="E14" s="238"/>
    </row>
    <row r="15" spans="1:5" ht="17.100000000000001" customHeight="1" x14ac:dyDescent="0.15">
      <c r="A15" s="236" t="s">
        <v>221</v>
      </c>
      <c r="B15" s="236"/>
      <c r="C15" s="236"/>
      <c r="D15" s="237">
        <v>1344349</v>
      </c>
      <c r="E15" s="238"/>
    </row>
    <row r="16" spans="1:5" ht="17.100000000000001" customHeight="1" x14ac:dyDescent="0.15">
      <c r="A16" s="236" t="s">
        <v>222</v>
      </c>
      <c r="B16" s="236"/>
      <c r="C16" s="236"/>
      <c r="D16" s="237">
        <v>315024</v>
      </c>
      <c r="E16" s="238"/>
    </row>
    <row r="17" spans="1:5" ht="17.100000000000001" customHeight="1" x14ac:dyDescent="0.15">
      <c r="A17" s="236" t="s">
        <v>223</v>
      </c>
      <c r="B17" s="236"/>
      <c r="C17" s="236"/>
      <c r="D17" s="237">
        <v>936312</v>
      </c>
      <c r="E17" s="238"/>
    </row>
    <row r="18" spans="1:5" ht="17.100000000000001" customHeight="1" x14ac:dyDescent="0.15">
      <c r="A18" s="236" t="s">
        <v>179</v>
      </c>
      <c r="B18" s="236"/>
      <c r="C18" s="236"/>
      <c r="D18" s="237" t="s">
        <v>139</v>
      </c>
      <c r="E18" s="238"/>
    </row>
    <row r="19" spans="1:5" ht="17.100000000000001" customHeight="1" x14ac:dyDescent="0.15">
      <c r="A19" s="236" t="s">
        <v>224</v>
      </c>
      <c r="B19" s="236"/>
      <c r="C19" s="236"/>
      <c r="D19" s="239">
        <v>394233</v>
      </c>
      <c r="E19" s="238"/>
    </row>
    <row r="20" spans="1:5" ht="17.100000000000001" customHeight="1" x14ac:dyDescent="0.15">
      <c r="A20" s="236" t="s">
        <v>225</v>
      </c>
      <c r="B20" s="236"/>
      <c r="C20" s="236"/>
      <c r="D20" s="237">
        <v>141180</v>
      </c>
      <c r="E20" s="238"/>
    </row>
    <row r="21" spans="1:5" ht="17.100000000000001" customHeight="1" x14ac:dyDescent="0.15">
      <c r="A21" s="236" t="s">
        <v>226</v>
      </c>
      <c r="B21" s="236"/>
      <c r="C21" s="236"/>
      <c r="D21" s="237">
        <v>36127</v>
      </c>
      <c r="E21" s="238"/>
    </row>
    <row r="22" spans="1:5" ht="17.100000000000001" customHeight="1" x14ac:dyDescent="0.15">
      <c r="A22" s="236" t="s">
        <v>179</v>
      </c>
      <c r="B22" s="236"/>
      <c r="C22" s="236"/>
      <c r="D22" s="237">
        <v>216927</v>
      </c>
      <c r="E22" s="238"/>
    </row>
    <row r="23" spans="1:5" ht="17.100000000000001" customHeight="1" x14ac:dyDescent="0.15">
      <c r="A23" s="236" t="s">
        <v>227</v>
      </c>
      <c r="B23" s="236"/>
      <c r="C23" s="236"/>
      <c r="D23" s="237">
        <v>7443236</v>
      </c>
      <c r="E23" s="238"/>
    </row>
    <row r="24" spans="1:5" ht="17.100000000000001" customHeight="1" x14ac:dyDescent="0.15">
      <c r="A24" s="236" t="s">
        <v>228</v>
      </c>
      <c r="B24" s="236"/>
      <c r="C24" s="236"/>
      <c r="D24" s="237">
        <v>6076563</v>
      </c>
      <c r="E24" s="238"/>
    </row>
    <row r="25" spans="1:5" ht="17.100000000000001" customHeight="1" x14ac:dyDescent="0.15">
      <c r="A25" s="236" t="s">
        <v>229</v>
      </c>
      <c r="B25" s="236"/>
      <c r="C25" s="236"/>
      <c r="D25" s="237">
        <v>1141657</v>
      </c>
      <c r="E25" s="238"/>
    </row>
    <row r="26" spans="1:5" ht="17.100000000000001" customHeight="1" x14ac:dyDescent="0.15">
      <c r="A26" s="236" t="s">
        <v>191</v>
      </c>
      <c r="B26" s="236"/>
      <c r="C26" s="236"/>
      <c r="D26" s="237">
        <v>225016</v>
      </c>
      <c r="E26" s="238"/>
    </row>
    <row r="27" spans="1:5" ht="17.100000000000001" customHeight="1" x14ac:dyDescent="0.15">
      <c r="A27" s="236" t="s">
        <v>231</v>
      </c>
      <c r="B27" s="236"/>
      <c r="C27" s="236"/>
      <c r="D27" s="237">
        <v>1374829</v>
      </c>
      <c r="E27" s="238"/>
    </row>
    <row r="28" spans="1:5" ht="17.100000000000001" customHeight="1" x14ac:dyDescent="0.15">
      <c r="A28" s="236" t="s">
        <v>232</v>
      </c>
      <c r="B28" s="236"/>
      <c r="C28" s="236"/>
      <c r="D28" s="237">
        <v>1212844</v>
      </c>
      <c r="E28" s="238"/>
    </row>
    <row r="29" spans="1:5" ht="17.100000000000001" customHeight="1" x14ac:dyDescent="0.15">
      <c r="A29" s="236" t="s">
        <v>161</v>
      </c>
      <c r="B29" s="236"/>
      <c r="C29" s="236"/>
      <c r="D29" s="237">
        <v>161985</v>
      </c>
      <c r="E29" s="238"/>
    </row>
    <row r="30" spans="1:5" ht="17.100000000000001" customHeight="1" x14ac:dyDescent="0.15">
      <c r="A30" s="240" t="s">
        <v>233</v>
      </c>
      <c r="B30" s="240"/>
      <c r="C30" s="240"/>
      <c r="D30" s="241">
        <v>10014529</v>
      </c>
      <c r="E30" s="242"/>
    </row>
    <row r="31" spans="1:5" ht="17.100000000000001" customHeight="1" x14ac:dyDescent="0.15">
      <c r="A31" s="236" t="s">
        <v>234</v>
      </c>
      <c r="B31" s="236"/>
      <c r="C31" s="236"/>
      <c r="D31" s="237">
        <v>409</v>
      </c>
      <c r="E31" s="238"/>
    </row>
    <row r="32" spans="1:5" ht="17.100000000000001" customHeight="1" x14ac:dyDescent="0.15">
      <c r="A32" s="236" t="s">
        <v>235</v>
      </c>
      <c r="B32" s="236"/>
      <c r="C32" s="236"/>
      <c r="D32" s="237" t="s">
        <v>139</v>
      </c>
      <c r="E32" s="238"/>
    </row>
    <row r="33" spans="1:5" ht="17.100000000000001" customHeight="1" x14ac:dyDescent="0.15">
      <c r="A33" s="236" t="s">
        <v>236</v>
      </c>
      <c r="B33" s="236"/>
      <c r="C33" s="236"/>
      <c r="D33" s="237">
        <v>0</v>
      </c>
      <c r="E33" s="238"/>
    </row>
    <row r="34" spans="1:5" ht="17.100000000000001" customHeight="1" x14ac:dyDescent="0.15">
      <c r="A34" s="236" t="s">
        <v>238</v>
      </c>
      <c r="B34" s="236"/>
      <c r="C34" s="236"/>
      <c r="D34" s="237" t="s">
        <v>139</v>
      </c>
      <c r="E34" s="238"/>
    </row>
    <row r="35" spans="1:5" ht="17.100000000000001" customHeight="1" x14ac:dyDescent="0.15">
      <c r="A35" s="236" t="s">
        <v>161</v>
      </c>
      <c r="B35" s="236"/>
      <c r="C35" s="236"/>
      <c r="D35" s="237">
        <v>409</v>
      </c>
      <c r="E35" s="238"/>
    </row>
    <row r="36" spans="1:5" ht="17.100000000000001" customHeight="1" x14ac:dyDescent="0.15">
      <c r="A36" s="236" t="s">
        <v>239</v>
      </c>
      <c r="B36" s="236"/>
      <c r="C36" s="236"/>
      <c r="D36" s="237">
        <v>99832</v>
      </c>
      <c r="E36" s="238"/>
    </row>
    <row r="37" spans="1:5" ht="17.100000000000001" customHeight="1" x14ac:dyDescent="0.15">
      <c r="A37" s="236" t="s">
        <v>240</v>
      </c>
      <c r="B37" s="236"/>
      <c r="C37" s="236"/>
      <c r="D37" s="237">
        <v>4880</v>
      </c>
      <c r="E37" s="238"/>
    </row>
    <row r="38" spans="1:5" ht="17.100000000000001" customHeight="1" x14ac:dyDescent="0.15">
      <c r="A38" s="236" t="s">
        <v>161</v>
      </c>
      <c r="B38" s="236"/>
      <c r="C38" s="236"/>
      <c r="D38" s="237">
        <v>94952</v>
      </c>
      <c r="E38" s="238"/>
    </row>
    <row r="39" spans="1:5" ht="17.100000000000001" customHeight="1" x14ac:dyDescent="0.15">
      <c r="A39" s="240" t="s">
        <v>138</v>
      </c>
      <c r="B39" s="240"/>
      <c r="C39" s="240"/>
      <c r="D39" s="241">
        <v>9915106</v>
      </c>
      <c r="E39" s="242"/>
    </row>
    <row r="40" spans="1:5" ht="17.100000000000001" customHeight="1" x14ac:dyDescent="0.15">
      <c r="A40" s="204"/>
      <c r="B40" s="204"/>
      <c r="C40" s="204"/>
      <c r="D40" s="204"/>
      <c r="E40" s="204"/>
    </row>
    <row r="41" spans="1:5" x14ac:dyDescent="0.15">
      <c r="A41" s="46" t="s">
        <v>739</v>
      </c>
    </row>
    <row r="42" spans="1:5" x14ac:dyDescent="0.15">
      <c r="A42" s="46" t="s">
        <v>738</v>
      </c>
    </row>
    <row r="43" spans="1:5" x14ac:dyDescent="0.15">
      <c r="A43" s="46"/>
    </row>
  </sheetData>
  <mergeCells count="71">
    <mergeCell ref="A37:C37"/>
    <mergeCell ref="D37:E37"/>
    <mergeCell ref="A38:C38"/>
    <mergeCell ref="D38:E38"/>
    <mergeCell ref="A39:C39"/>
    <mergeCell ref="D39:E39"/>
    <mergeCell ref="A34:C34"/>
    <mergeCell ref="D34:E34"/>
    <mergeCell ref="A35:C35"/>
    <mergeCell ref="D35:E35"/>
    <mergeCell ref="A36:C36"/>
    <mergeCell ref="D36:E36"/>
    <mergeCell ref="A31:C31"/>
    <mergeCell ref="D31:E31"/>
    <mergeCell ref="A32:C32"/>
    <mergeCell ref="D32:E32"/>
    <mergeCell ref="A33:C33"/>
    <mergeCell ref="D33:E33"/>
    <mergeCell ref="A28:C28"/>
    <mergeCell ref="D28:E28"/>
    <mergeCell ref="A29:C29"/>
    <mergeCell ref="D29:E29"/>
    <mergeCell ref="A30:C30"/>
    <mergeCell ref="D30:E30"/>
    <mergeCell ref="A25:C25"/>
    <mergeCell ref="D25:E25"/>
    <mergeCell ref="A26:C26"/>
    <mergeCell ref="D26:E26"/>
    <mergeCell ref="A27:C27"/>
    <mergeCell ref="D27:E27"/>
    <mergeCell ref="A22:C22"/>
    <mergeCell ref="D22:E22"/>
    <mergeCell ref="A23:C23"/>
    <mergeCell ref="D23:E23"/>
    <mergeCell ref="A24:C24"/>
    <mergeCell ref="D24:E24"/>
    <mergeCell ref="A19:C19"/>
    <mergeCell ref="D19:E19"/>
    <mergeCell ref="A20:C20"/>
    <mergeCell ref="D20:E20"/>
    <mergeCell ref="A21:C21"/>
    <mergeCell ref="D21:E21"/>
    <mergeCell ref="A16:C16"/>
    <mergeCell ref="D16:E16"/>
    <mergeCell ref="A17:C17"/>
    <mergeCell ref="D17:E17"/>
    <mergeCell ref="A18:C18"/>
    <mergeCell ref="D18:E18"/>
    <mergeCell ref="A13:C13"/>
    <mergeCell ref="D13:E13"/>
    <mergeCell ref="A14:C14"/>
    <mergeCell ref="D14:E14"/>
    <mergeCell ref="A15:C15"/>
    <mergeCell ref="D15:E15"/>
    <mergeCell ref="A10:C10"/>
    <mergeCell ref="D10:E10"/>
    <mergeCell ref="A11:C11"/>
    <mergeCell ref="D11:E11"/>
    <mergeCell ref="A12:C12"/>
    <mergeCell ref="D12:E12"/>
    <mergeCell ref="A7:C7"/>
    <mergeCell ref="D7:E7"/>
    <mergeCell ref="A8:C8"/>
    <mergeCell ref="D8:E8"/>
    <mergeCell ref="A9:C9"/>
    <mergeCell ref="D9:E9"/>
    <mergeCell ref="A2:E2"/>
    <mergeCell ref="A3:E3"/>
    <mergeCell ref="A4:E4"/>
    <mergeCell ref="A6:C6"/>
    <mergeCell ref="D6:E6"/>
  </mergeCells>
  <phoneticPr fontId="2"/>
  <printOptions horizontalCentered="1"/>
  <pageMargins left="0.3888888888888889" right="0.3888888888888889" top="0.3888888888888889" bottom="0.3888888888888889" header="0.19444444444444445" footer="0.19444444444444445"/>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7BBB8-BD0A-4D9A-9A0B-9942D3EACC8B}">
  <sheetPr>
    <pageSetUpPr fitToPage="1"/>
  </sheetPr>
  <dimension ref="A1:E29"/>
  <sheetViews>
    <sheetView workbookViewId="0">
      <selection activeCell="A6" sqref="A6"/>
    </sheetView>
  </sheetViews>
  <sheetFormatPr defaultColWidth="8.875" defaultRowHeight="11.25" x14ac:dyDescent="0.15"/>
  <cols>
    <col min="1" max="1" width="30.875" style="217" customWidth="1"/>
    <col min="2" max="7" width="18.875" style="217" customWidth="1"/>
    <col min="8" max="16384" width="8.875" style="217"/>
  </cols>
  <sheetData>
    <row r="1" spans="1:5" ht="17.100000000000001" customHeight="1" x14ac:dyDescent="0.15">
      <c r="E1" s="207" t="s">
        <v>742</v>
      </c>
    </row>
    <row r="2" spans="1:5" ht="21" x14ac:dyDescent="0.15">
      <c r="A2" s="232" t="s">
        <v>825</v>
      </c>
      <c r="B2" s="233"/>
      <c r="C2" s="233"/>
      <c r="D2" s="233"/>
      <c r="E2" s="233"/>
    </row>
    <row r="3" spans="1:5" ht="13.5" x14ac:dyDescent="0.15">
      <c r="A3" s="234" t="s">
        <v>679</v>
      </c>
      <c r="B3" s="233"/>
      <c r="C3" s="233"/>
      <c r="D3" s="233"/>
      <c r="E3" s="233"/>
    </row>
    <row r="4" spans="1:5" ht="13.5" x14ac:dyDescent="0.15">
      <c r="A4" s="234" t="s">
        <v>680</v>
      </c>
      <c r="B4" s="233"/>
      <c r="C4" s="233"/>
      <c r="D4" s="233"/>
      <c r="E4" s="233"/>
    </row>
    <row r="5" spans="1:5" ht="17.100000000000001" customHeight="1" x14ac:dyDescent="0.15">
      <c r="A5" s="206"/>
      <c r="E5" s="205" t="s">
        <v>736</v>
      </c>
    </row>
    <row r="6" spans="1:5" ht="27" customHeight="1" x14ac:dyDescent="0.15">
      <c r="A6" s="225" t="s">
        <v>147</v>
      </c>
      <c r="B6" s="225" t="s">
        <v>42</v>
      </c>
      <c r="C6" s="225" t="s">
        <v>241</v>
      </c>
      <c r="D6" s="225" t="s">
        <v>242</v>
      </c>
      <c r="E6" s="225" t="s">
        <v>315</v>
      </c>
    </row>
    <row r="7" spans="1:5" ht="17.100000000000001" customHeight="1" x14ac:dyDescent="0.15">
      <c r="A7" s="221" t="s">
        <v>243</v>
      </c>
      <c r="B7" s="222">
        <v>11527640</v>
      </c>
      <c r="C7" s="222">
        <v>27541020</v>
      </c>
      <c r="D7" s="222">
        <v>-16013380</v>
      </c>
      <c r="E7" s="222" t="s">
        <v>139</v>
      </c>
    </row>
    <row r="8" spans="1:5" ht="17.100000000000001" customHeight="1" x14ac:dyDescent="0.15">
      <c r="A8" s="218" t="s">
        <v>244</v>
      </c>
      <c r="B8" s="219">
        <v>-9915106</v>
      </c>
      <c r="C8" s="220"/>
      <c r="D8" s="219">
        <v>-9915106</v>
      </c>
      <c r="E8" s="219" t="s">
        <v>139</v>
      </c>
    </row>
    <row r="9" spans="1:5" ht="17.100000000000001" customHeight="1" x14ac:dyDescent="0.15">
      <c r="A9" s="218" t="s">
        <v>245</v>
      </c>
      <c r="B9" s="219">
        <v>10942532</v>
      </c>
      <c r="C9" s="220"/>
      <c r="D9" s="219">
        <v>10942532</v>
      </c>
      <c r="E9" s="219" t="s">
        <v>139</v>
      </c>
    </row>
    <row r="10" spans="1:5" ht="17.100000000000001" customHeight="1" x14ac:dyDescent="0.15">
      <c r="A10" s="218" t="s">
        <v>246</v>
      </c>
      <c r="B10" s="219">
        <v>5811744</v>
      </c>
      <c r="C10" s="220"/>
      <c r="D10" s="219">
        <v>5811744</v>
      </c>
      <c r="E10" s="219" t="s">
        <v>139</v>
      </c>
    </row>
    <row r="11" spans="1:5" ht="17.100000000000001" customHeight="1" x14ac:dyDescent="0.15">
      <c r="A11" s="218" t="s">
        <v>247</v>
      </c>
      <c r="B11" s="219">
        <v>5130788</v>
      </c>
      <c r="C11" s="220"/>
      <c r="D11" s="219">
        <v>5130788</v>
      </c>
      <c r="E11" s="219" t="s">
        <v>139</v>
      </c>
    </row>
    <row r="12" spans="1:5" ht="17.100000000000001" customHeight="1" x14ac:dyDescent="0.15">
      <c r="A12" s="221" t="s">
        <v>248</v>
      </c>
      <c r="B12" s="222">
        <v>1027426</v>
      </c>
      <c r="C12" s="223"/>
      <c r="D12" s="222">
        <v>1027426</v>
      </c>
      <c r="E12" s="222" t="s">
        <v>139</v>
      </c>
    </row>
    <row r="13" spans="1:5" ht="17.100000000000001" customHeight="1" x14ac:dyDescent="0.15">
      <c r="A13" s="218" t="s">
        <v>249</v>
      </c>
      <c r="B13" s="220"/>
      <c r="C13" s="224">
        <v>399061</v>
      </c>
      <c r="D13" s="224">
        <v>-399061</v>
      </c>
      <c r="E13" s="220"/>
    </row>
    <row r="14" spans="1:5" ht="17.100000000000001" customHeight="1" x14ac:dyDescent="0.15">
      <c r="A14" s="218" t="s">
        <v>250</v>
      </c>
      <c r="B14" s="220"/>
      <c r="C14" s="219">
        <v>1312886</v>
      </c>
      <c r="D14" s="219">
        <v>-1312886</v>
      </c>
      <c r="E14" s="220"/>
    </row>
    <row r="15" spans="1:5" ht="17.100000000000001" customHeight="1" x14ac:dyDescent="0.15">
      <c r="A15" s="218" t="s">
        <v>251</v>
      </c>
      <c r="B15" s="220"/>
      <c r="C15" s="219">
        <v>-937754</v>
      </c>
      <c r="D15" s="219">
        <v>937754</v>
      </c>
      <c r="E15" s="220"/>
    </row>
    <row r="16" spans="1:5" ht="17.100000000000001" customHeight="1" x14ac:dyDescent="0.15">
      <c r="A16" s="218" t="s">
        <v>252</v>
      </c>
      <c r="B16" s="220"/>
      <c r="C16" s="219">
        <v>861710</v>
      </c>
      <c r="D16" s="219">
        <v>-861710</v>
      </c>
      <c r="E16" s="220"/>
    </row>
    <row r="17" spans="1:5" ht="17.100000000000001" customHeight="1" x14ac:dyDescent="0.15">
      <c r="A17" s="218" t="s">
        <v>253</v>
      </c>
      <c r="B17" s="220"/>
      <c r="C17" s="219">
        <v>-837780</v>
      </c>
      <c r="D17" s="219">
        <v>837780</v>
      </c>
      <c r="E17" s="220"/>
    </row>
    <row r="18" spans="1:5" ht="17.100000000000001" customHeight="1" x14ac:dyDescent="0.15">
      <c r="A18" s="218" t="s">
        <v>254</v>
      </c>
      <c r="B18" s="219">
        <v>227</v>
      </c>
      <c r="C18" s="219">
        <v>227</v>
      </c>
      <c r="D18" s="220"/>
      <c r="E18" s="220"/>
    </row>
    <row r="19" spans="1:5" ht="17.100000000000001" customHeight="1" x14ac:dyDescent="0.15">
      <c r="A19" s="218" t="s">
        <v>255</v>
      </c>
      <c r="B19" s="219">
        <v>1244</v>
      </c>
      <c r="C19" s="219">
        <v>1244</v>
      </c>
      <c r="D19" s="220"/>
      <c r="E19" s="220"/>
    </row>
    <row r="20" spans="1:5" ht="17.100000000000001" customHeight="1" x14ac:dyDescent="0.15">
      <c r="A20" s="218" t="s">
        <v>316</v>
      </c>
      <c r="B20" s="220"/>
      <c r="C20" s="220"/>
      <c r="D20" s="219" t="s">
        <v>139</v>
      </c>
      <c r="E20" s="219" t="s">
        <v>139</v>
      </c>
    </row>
    <row r="21" spans="1:5" ht="17.100000000000001" customHeight="1" x14ac:dyDescent="0.15">
      <c r="A21" s="218" t="s">
        <v>317</v>
      </c>
      <c r="B21" s="220"/>
      <c r="C21" s="220"/>
      <c r="D21" s="219" t="s">
        <v>139</v>
      </c>
      <c r="E21" s="219" t="s">
        <v>139</v>
      </c>
    </row>
    <row r="22" spans="1:5" ht="17.100000000000001" customHeight="1" x14ac:dyDescent="0.15">
      <c r="A22" s="218" t="s">
        <v>318</v>
      </c>
      <c r="B22" s="219" t="s">
        <v>139</v>
      </c>
      <c r="C22" s="219" t="s">
        <v>139</v>
      </c>
      <c r="D22" s="219" t="s">
        <v>139</v>
      </c>
      <c r="E22" s="219" t="s">
        <v>139</v>
      </c>
    </row>
    <row r="23" spans="1:5" ht="17.100000000000001" customHeight="1" x14ac:dyDescent="0.15">
      <c r="A23" s="218" t="s">
        <v>256</v>
      </c>
      <c r="B23" s="219" t="s">
        <v>139</v>
      </c>
      <c r="C23" s="219" t="s">
        <v>139</v>
      </c>
      <c r="D23" s="219" t="s">
        <v>139</v>
      </c>
      <c r="E23" s="220"/>
    </row>
    <row r="24" spans="1:5" ht="17.100000000000001" customHeight="1" x14ac:dyDescent="0.15">
      <c r="A24" s="221" t="s">
        <v>257</v>
      </c>
      <c r="B24" s="222">
        <v>1028897</v>
      </c>
      <c r="C24" s="226">
        <v>400533</v>
      </c>
      <c r="D24" s="226">
        <v>628364</v>
      </c>
      <c r="E24" s="222" t="s">
        <v>139</v>
      </c>
    </row>
    <row r="25" spans="1:5" ht="17.100000000000001" customHeight="1" x14ac:dyDescent="0.15">
      <c r="A25" s="221" t="s">
        <v>258</v>
      </c>
      <c r="B25" s="226">
        <v>12556537</v>
      </c>
      <c r="C25" s="226">
        <v>27941552</v>
      </c>
      <c r="D25" s="222">
        <v>-15385016</v>
      </c>
      <c r="E25" s="222" t="s">
        <v>139</v>
      </c>
    </row>
    <row r="26" spans="1:5" ht="17.100000000000001" customHeight="1" x14ac:dyDescent="0.15">
      <c r="A26" s="204"/>
      <c r="B26" s="204"/>
      <c r="C26" s="204"/>
      <c r="D26" s="204"/>
      <c r="E26" s="204"/>
    </row>
    <row r="27" spans="1:5" x14ac:dyDescent="0.15">
      <c r="A27" s="46" t="s">
        <v>739</v>
      </c>
    </row>
    <row r="28" spans="1:5" x14ac:dyDescent="0.15">
      <c r="A28" s="46" t="s">
        <v>738</v>
      </c>
    </row>
    <row r="29" spans="1:5" x14ac:dyDescent="0.15">
      <c r="A29" s="46"/>
    </row>
  </sheetData>
  <mergeCells count="3">
    <mergeCell ref="A2:E2"/>
    <mergeCell ref="A3:E3"/>
    <mergeCell ref="A4:E4"/>
  </mergeCells>
  <phoneticPr fontId="2"/>
  <printOptions horizontalCentered="1"/>
  <pageMargins left="0.3888888888888889" right="0.3888888888888889" top="0.3888888888888889" bottom="0.3888888888888889" header="0.19444444444444445" footer="0.19444444444444445"/>
  <pageSetup paperSize="9" scale="9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58A5B-BBB3-4276-874E-F6FF08C637DA}">
  <sheetPr>
    <pageSetUpPr fitToPage="1"/>
  </sheetPr>
  <dimension ref="A1:E62"/>
  <sheetViews>
    <sheetView workbookViewId="0">
      <selection activeCell="D13" sqref="D13:E13"/>
    </sheetView>
  </sheetViews>
  <sheetFormatPr defaultColWidth="8.875" defaultRowHeight="11.25" x14ac:dyDescent="0.15"/>
  <cols>
    <col min="1" max="1" width="42.875" style="217" customWidth="1"/>
    <col min="2" max="3" width="8.875" style="217" hidden="1" customWidth="1"/>
    <col min="4" max="4" width="10.875" style="217" customWidth="1"/>
    <col min="5" max="5" width="15.875" style="217" customWidth="1"/>
    <col min="6" max="7" width="30.875" style="217" customWidth="1"/>
    <col min="8" max="16384" width="8.875" style="217"/>
  </cols>
  <sheetData>
    <row r="1" spans="1:5" ht="17.100000000000001" customHeight="1" x14ac:dyDescent="0.15">
      <c r="E1" s="207" t="s">
        <v>743</v>
      </c>
    </row>
    <row r="2" spans="1:5" ht="21" x14ac:dyDescent="0.15">
      <c r="A2" s="232" t="s">
        <v>826</v>
      </c>
      <c r="B2" s="233"/>
      <c r="C2" s="233"/>
      <c r="D2" s="233"/>
      <c r="E2" s="233"/>
    </row>
    <row r="3" spans="1:5" ht="13.5" x14ac:dyDescent="0.15">
      <c r="A3" s="234" t="s">
        <v>679</v>
      </c>
      <c r="B3" s="233"/>
      <c r="C3" s="233"/>
      <c r="D3" s="233"/>
      <c r="E3" s="233"/>
    </row>
    <row r="4" spans="1:5" ht="13.5" x14ac:dyDescent="0.15">
      <c r="A4" s="234" t="s">
        <v>680</v>
      </c>
      <c r="B4" s="233"/>
      <c r="C4" s="233"/>
      <c r="D4" s="233"/>
      <c r="E4" s="233"/>
    </row>
    <row r="5" spans="1:5" ht="17.100000000000001" customHeight="1" x14ac:dyDescent="0.15">
      <c r="A5" s="206"/>
      <c r="E5" s="205" t="s">
        <v>736</v>
      </c>
    </row>
    <row r="6" spans="1:5" ht="27" customHeight="1" x14ac:dyDescent="0.15">
      <c r="A6" s="235" t="s">
        <v>147</v>
      </c>
      <c r="B6" s="235"/>
      <c r="C6" s="235"/>
      <c r="D6" s="235" t="s">
        <v>122</v>
      </c>
      <c r="E6" s="235"/>
    </row>
    <row r="7" spans="1:5" ht="17.100000000000001" customHeight="1" x14ac:dyDescent="0.15">
      <c r="A7" s="236" t="s">
        <v>259</v>
      </c>
      <c r="B7" s="236"/>
      <c r="C7" s="236"/>
      <c r="D7" s="238"/>
      <c r="E7" s="238"/>
    </row>
    <row r="8" spans="1:5" ht="17.100000000000001" customHeight="1" x14ac:dyDescent="0.15">
      <c r="A8" s="236" t="s">
        <v>260</v>
      </c>
      <c r="B8" s="236"/>
      <c r="C8" s="236"/>
      <c r="D8" s="239">
        <v>10864068</v>
      </c>
      <c r="E8" s="238"/>
    </row>
    <row r="9" spans="1:5" ht="17.100000000000001" customHeight="1" x14ac:dyDescent="0.15">
      <c r="A9" s="236" t="s">
        <v>261</v>
      </c>
      <c r="B9" s="236"/>
      <c r="C9" s="236"/>
      <c r="D9" s="237">
        <v>3420831</v>
      </c>
      <c r="E9" s="238"/>
    </row>
    <row r="10" spans="1:5" ht="17.100000000000001" customHeight="1" x14ac:dyDescent="0.15">
      <c r="A10" s="236" t="s">
        <v>262</v>
      </c>
      <c r="B10" s="236"/>
      <c r="C10" s="236"/>
      <c r="D10" s="237">
        <v>1540703</v>
      </c>
      <c r="E10" s="238"/>
    </row>
    <row r="11" spans="1:5" ht="17.100000000000001" customHeight="1" x14ac:dyDescent="0.15">
      <c r="A11" s="236" t="s">
        <v>263</v>
      </c>
      <c r="B11" s="236"/>
      <c r="C11" s="236"/>
      <c r="D11" s="237">
        <v>1512517</v>
      </c>
      <c r="E11" s="238"/>
    </row>
    <row r="12" spans="1:5" ht="17.100000000000001" customHeight="1" x14ac:dyDescent="0.15">
      <c r="A12" s="236" t="s">
        <v>264</v>
      </c>
      <c r="B12" s="236"/>
      <c r="C12" s="236"/>
      <c r="D12" s="237">
        <v>141180</v>
      </c>
      <c r="E12" s="238"/>
    </row>
    <row r="13" spans="1:5" ht="17.100000000000001" customHeight="1" x14ac:dyDescent="0.15">
      <c r="A13" s="236" t="s">
        <v>265</v>
      </c>
      <c r="B13" s="236"/>
      <c r="C13" s="236"/>
      <c r="D13" s="237">
        <v>226431</v>
      </c>
      <c r="E13" s="238"/>
    </row>
    <row r="14" spans="1:5" ht="17.100000000000001" customHeight="1" x14ac:dyDescent="0.15">
      <c r="A14" s="236" t="s">
        <v>266</v>
      </c>
      <c r="B14" s="236"/>
      <c r="C14" s="236"/>
      <c r="D14" s="237">
        <v>7443236</v>
      </c>
      <c r="E14" s="238"/>
    </row>
    <row r="15" spans="1:5" ht="17.100000000000001" customHeight="1" x14ac:dyDescent="0.15">
      <c r="A15" s="236" t="s">
        <v>267</v>
      </c>
      <c r="B15" s="236"/>
      <c r="C15" s="236"/>
      <c r="D15" s="237">
        <v>6076563</v>
      </c>
      <c r="E15" s="238"/>
    </row>
    <row r="16" spans="1:5" ht="17.100000000000001" customHeight="1" x14ac:dyDescent="0.15">
      <c r="A16" s="236" t="s">
        <v>268</v>
      </c>
      <c r="B16" s="236"/>
      <c r="C16" s="236"/>
      <c r="D16" s="237">
        <v>1141657</v>
      </c>
      <c r="E16" s="238"/>
    </row>
    <row r="17" spans="1:5" ht="17.100000000000001" customHeight="1" x14ac:dyDescent="0.15">
      <c r="A17" s="236" t="s">
        <v>265</v>
      </c>
      <c r="B17" s="236"/>
      <c r="C17" s="236"/>
      <c r="D17" s="237">
        <v>225016</v>
      </c>
      <c r="E17" s="238"/>
    </row>
    <row r="18" spans="1:5" ht="17.100000000000001" customHeight="1" x14ac:dyDescent="0.15">
      <c r="A18" s="236" t="s">
        <v>270</v>
      </c>
      <c r="B18" s="236"/>
      <c r="C18" s="236"/>
      <c r="D18" s="239">
        <v>11960671</v>
      </c>
      <c r="E18" s="238"/>
    </row>
    <row r="19" spans="1:5" ht="17.100000000000001" customHeight="1" x14ac:dyDescent="0.15">
      <c r="A19" s="236" t="s">
        <v>271</v>
      </c>
      <c r="B19" s="236"/>
      <c r="C19" s="236"/>
      <c r="D19" s="237">
        <v>5676445</v>
      </c>
      <c r="E19" s="238"/>
    </row>
    <row r="20" spans="1:5" ht="17.100000000000001" customHeight="1" x14ac:dyDescent="0.15">
      <c r="A20" s="236" t="s">
        <v>272</v>
      </c>
      <c r="B20" s="236"/>
      <c r="C20" s="236"/>
      <c r="D20" s="237">
        <v>4934963</v>
      </c>
      <c r="E20" s="238"/>
    </row>
    <row r="21" spans="1:5" ht="17.100000000000001" customHeight="1" x14ac:dyDescent="0.15">
      <c r="A21" s="236" t="s">
        <v>273</v>
      </c>
      <c r="B21" s="236"/>
      <c r="C21" s="236"/>
      <c r="D21" s="237">
        <v>1186760</v>
      </c>
      <c r="E21" s="238"/>
    </row>
    <row r="22" spans="1:5" ht="17.100000000000001" customHeight="1" x14ac:dyDescent="0.15">
      <c r="A22" s="236" t="s">
        <v>274</v>
      </c>
      <c r="B22" s="236"/>
      <c r="C22" s="236"/>
      <c r="D22" s="237">
        <v>162502</v>
      </c>
      <c r="E22" s="238"/>
    </row>
    <row r="23" spans="1:5" ht="17.100000000000001" customHeight="1" x14ac:dyDescent="0.15">
      <c r="A23" s="236" t="s">
        <v>275</v>
      </c>
      <c r="B23" s="236"/>
      <c r="C23" s="236"/>
      <c r="D23" s="237">
        <v>409</v>
      </c>
      <c r="E23" s="238"/>
    </row>
    <row r="24" spans="1:5" ht="17.100000000000001" customHeight="1" x14ac:dyDescent="0.15">
      <c r="A24" s="236" t="s">
        <v>276</v>
      </c>
      <c r="B24" s="236"/>
      <c r="C24" s="236"/>
      <c r="D24" s="237" t="s">
        <v>139</v>
      </c>
      <c r="E24" s="238"/>
    </row>
    <row r="25" spans="1:5" ht="17.100000000000001" customHeight="1" x14ac:dyDescent="0.15">
      <c r="A25" s="236" t="s">
        <v>277</v>
      </c>
      <c r="B25" s="236"/>
      <c r="C25" s="236"/>
      <c r="D25" s="237">
        <v>409</v>
      </c>
      <c r="E25" s="238"/>
    </row>
    <row r="26" spans="1:5" ht="17.100000000000001" customHeight="1" x14ac:dyDescent="0.15">
      <c r="A26" s="236" t="s">
        <v>278</v>
      </c>
      <c r="B26" s="236"/>
      <c r="C26" s="236"/>
      <c r="D26" s="237">
        <v>94952</v>
      </c>
      <c r="E26" s="238"/>
    </row>
    <row r="27" spans="1:5" ht="17.100000000000001" customHeight="1" x14ac:dyDescent="0.15">
      <c r="A27" s="240" t="s">
        <v>279</v>
      </c>
      <c r="B27" s="240"/>
      <c r="C27" s="240"/>
      <c r="D27" s="241">
        <v>1191146</v>
      </c>
      <c r="E27" s="242"/>
    </row>
    <row r="28" spans="1:5" ht="17.100000000000001" customHeight="1" x14ac:dyDescent="0.15">
      <c r="A28" s="236" t="s">
        <v>280</v>
      </c>
      <c r="B28" s="236"/>
      <c r="C28" s="236"/>
      <c r="D28" s="238"/>
      <c r="E28" s="238"/>
    </row>
    <row r="29" spans="1:5" ht="17.100000000000001" customHeight="1" x14ac:dyDescent="0.15">
      <c r="A29" s="236" t="s">
        <v>281</v>
      </c>
      <c r="B29" s="236"/>
      <c r="C29" s="236"/>
      <c r="D29" s="237">
        <v>2176707</v>
      </c>
      <c r="E29" s="238"/>
    </row>
    <row r="30" spans="1:5" ht="17.100000000000001" customHeight="1" x14ac:dyDescent="0.15">
      <c r="A30" s="236" t="s">
        <v>282</v>
      </c>
      <c r="B30" s="236"/>
      <c r="C30" s="236"/>
      <c r="D30" s="237">
        <v>1314138</v>
      </c>
      <c r="E30" s="238"/>
    </row>
    <row r="31" spans="1:5" ht="17.100000000000001" customHeight="1" x14ac:dyDescent="0.15">
      <c r="A31" s="236" t="s">
        <v>283</v>
      </c>
      <c r="B31" s="236"/>
      <c r="C31" s="236"/>
      <c r="D31" s="237">
        <v>857412</v>
      </c>
      <c r="E31" s="238"/>
    </row>
    <row r="32" spans="1:5" ht="17.100000000000001" customHeight="1" x14ac:dyDescent="0.15">
      <c r="A32" s="236" t="s">
        <v>284</v>
      </c>
      <c r="B32" s="236"/>
      <c r="C32" s="236"/>
      <c r="D32" s="237" t="s">
        <v>139</v>
      </c>
      <c r="E32" s="238"/>
    </row>
    <row r="33" spans="1:5" ht="17.100000000000001" customHeight="1" x14ac:dyDescent="0.15">
      <c r="A33" s="236" t="s">
        <v>285</v>
      </c>
      <c r="B33" s="236"/>
      <c r="C33" s="236"/>
      <c r="D33" s="237">
        <v>5157</v>
      </c>
      <c r="E33" s="238"/>
    </row>
    <row r="34" spans="1:5" ht="17.100000000000001" customHeight="1" x14ac:dyDescent="0.15">
      <c r="A34" s="236" t="s">
        <v>277</v>
      </c>
      <c r="B34" s="236"/>
      <c r="C34" s="236"/>
      <c r="D34" s="237" t="s">
        <v>139</v>
      </c>
      <c r="E34" s="238"/>
    </row>
    <row r="35" spans="1:5" ht="17.100000000000001" customHeight="1" x14ac:dyDescent="0.15">
      <c r="A35" s="236" t="s">
        <v>286</v>
      </c>
      <c r="B35" s="236"/>
      <c r="C35" s="236"/>
      <c r="D35" s="237">
        <v>1289505</v>
      </c>
      <c r="E35" s="238"/>
    </row>
    <row r="36" spans="1:5" ht="17.100000000000001" customHeight="1" x14ac:dyDescent="0.15">
      <c r="A36" s="236" t="s">
        <v>272</v>
      </c>
      <c r="B36" s="236"/>
      <c r="C36" s="236"/>
      <c r="D36" s="237">
        <v>319154</v>
      </c>
      <c r="E36" s="238"/>
    </row>
    <row r="37" spans="1:5" ht="17.100000000000001" customHeight="1" x14ac:dyDescent="0.15">
      <c r="A37" s="236" t="s">
        <v>287</v>
      </c>
      <c r="B37" s="236"/>
      <c r="C37" s="236"/>
      <c r="D37" s="237">
        <v>749493</v>
      </c>
      <c r="E37" s="238"/>
    </row>
    <row r="38" spans="1:5" ht="17.100000000000001" customHeight="1" x14ac:dyDescent="0.15">
      <c r="A38" s="236" t="s">
        <v>288</v>
      </c>
      <c r="B38" s="236"/>
      <c r="C38" s="236"/>
      <c r="D38" s="237">
        <v>8253</v>
      </c>
      <c r="E38" s="238"/>
    </row>
    <row r="39" spans="1:5" ht="17.100000000000001" customHeight="1" x14ac:dyDescent="0.15">
      <c r="A39" s="236" t="s">
        <v>289</v>
      </c>
      <c r="B39" s="236"/>
      <c r="C39" s="236"/>
      <c r="D39" s="237">
        <v>4880</v>
      </c>
      <c r="E39" s="238"/>
    </row>
    <row r="40" spans="1:5" ht="17.100000000000001" customHeight="1" x14ac:dyDescent="0.15">
      <c r="A40" s="236" t="s">
        <v>274</v>
      </c>
      <c r="B40" s="236"/>
      <c r="C40" s="236"/>
      <c r="D40" s="237">
        <v>207725</v>
      </c>
      <c r="E40" s="238"/>
    </row>
    <row r="41" spans="1:5" ht="17.100000000000001" customHeight="1" x14ac:dyDescent="0.15">
      <c r="A41" s="240" t="s">
        <v>290</v>
      </c>
      <c r="B41" s="240"/>
      <c r="C41" s="240"/>
      <c r="D41" s="241">
        <v>-887202</v>
      </c>
      <c r="E41" s="242"/>
    </row>
    <row r="42" spans="1:5" ht="17.100000000000001" customHeight="1" x14ac:dyDescent="0.15">
      <c r="A42" s="236" t="s">
        <v>291</v>
      </c>
      <c r="B42" s="236"/>
      <c r="C42" s="236"/>
      <c r="D42" s="238"/>
      <c r="E42" s="238"/>
    </row>
    <row r="43" spans="1:5" ht="17.100000000000001" customHeight="1" x14ac:dyDescent="0.15">
      <c r="A43" s="236" t="s">
        <v>292</v>
      </c>
      <c r="B43" s="236"/>
      <c r="C43" s="236"/>
      <c r="D43" s="237">
        <v>1171238</v>
      </c>
      <c r="E43" s="238"/>
    </row>
    <row r="44" spans="1:5" ht="17.100000000000001" customHeight="1" x14ac:dyDescent="0.15">
      <c r="A44" s="236" t="s">
        <v>320</v>
      </c>
      <c r="B44" s="236"/>
      <c r="C44" s="236"/>
      <c r="D44" s="237">
        <v>1171238</v>
      </c>
      <c r="E44" s="238"/>
    </row>
    <row r="45" spans="1:5" ht="17.100000000000001" customHeight="1" x14ac:dyDescent="0.15">
      <c r="A45" s="236" t="s">
        <v>277</v>
      </c>
      <c r="B45" s="236"/>
      <c r="C45" s="236"/>
      <c r="D45" s="237" t="s">
        <v>139</v>
      </c>
      <c r="E45" s="238"/>
    </row>
    <row r="46" spans="1:5" ht="17.100000000000001" customHeight="1" x14ac:dyDescent="0.15">
      <c r="A46" s="236" t="s">
        <v>294</v>
      </c>
      <c r="B46" s="236"/>
      <c r="C46" s="236"/>
      <c r="D46" s="237">
        <v>1297265</v>
      </c>
      <c r="E46" s="238"/>
    </row>
    <row r="47" spans="1:5" ht="17.100000000000001" customHeight="1" x14ac:dyDescent="0.15">
      <c r="A47" s="236" t="s">
        <v>321</v>
      </c>
      <c r="B47" s="236"/>
      <c r="C47" s="236"/>
      <c r="D47" s="237">
        <v>1297265</v>
      </c>
      <c r="E47" s="238"/>
    </row>
    <row r="48" spans="1:5" ht="17.100000000000001" customHeight="1" x14ac:dyDescent="0.15">
      <c r="A48" s="236" t="s">
        <v>274</v>
      </c>
      <c r="B48" s="236"/>
      <c r="C48" s="236"/>
      <c r="D48" s="237" t="s">
        <v>139</v>
      </c>
      <c r="E48" s="238"/>
    </row>
    <row r="49" spans="1:5" ht="17.100000000000001" customHeight="1" x14ac:dyDescent="0.15">
      <c r="A49" s="240" t="s">
        <v>296</v>
      </c>
      <c r="B49" s="240"/>
      <c r="C49" s="240"/>
      <c r="D49" s="241">
        <v>126027</v>
      </c>
      <c r="E49" s="242"/>
    </row>
    <row r="50" spans="1:5" ht="17.100000000000001" customHeight="1" x14ac:dyDescent="0.15">
      <c r="A50" s="240" t="s">
        <v>297</v>
      </c>
      <c r="B50" s="240"/>
      <c r="C50" s="240"/>
      <c r="D50" s="243">
        <v>429972</v>
      </c>
      <c r="E50" s="242"/>
    </row>
    <row r="51" spans="1:5" ht="17.100000000000001" customHeight="1" x14ac:dyDescent="0.15">
      <c r="A51" s="240" t="s">
        <v>298</v>
      </c>
      <c r="B51" s="240"/>
      <c r="C51" s="240"/>
      <c r="D51" s="241">
        <v>1768825</v>
      </c>
      <c r="E51" s="242"/>
    </row>
    <row r="52" spans="1:5" ht="17.100000000000001" customHeight="1" x14ac:dyDescent="0.15">
      <c r="A52" s="236" t="s">
        <v>322</v>
      </c>
      <c r="B52" s="236"/>
      <c r="C52" s="236"/>
      <c r="D52" s="237" t="s">
        <v>139</v>
      </c>
      <c r="E52" s="238"/>
    </row>
    <row r="53" spans="1:5" ht="17.100000000000001" customHeight="1" x14ac:dyDescent="0.15">
      <c r="A53" s="240" t="s">
        <v>299</v>
      </c>
      <c r="B53" s="240"/>
      <c r="C53" s="240"/>
      <c r="D53" s="243">
        <v>2198798</v>
      </c>
      <c r="E53" s="242"/>
    </row>
    <row r="55" spans="1:5" ht="17.100000000000001" customHeight="1" x14ac:dyDescent="0.15">
      <c r="A55" s="240" t="s">
        <v>300</v>
      </c>
      <c r="B55" s="240"/>
      <c r="C55" s="240"/>
      <c r="D55" s="241">
        <v>18060</v>
      </c>
      <c r="E55" s="242"/>
    </row>
    <row r="56" spans="1:5" ht="17.100000000000001" customHeight="1" x14ac:dyDescent="0.15">
      <c r="A56" s="240" t="s">
        <v>301</v>
      </c>
      <c r="B56" s="240"/>
      <c r="C56" s="240"/>
      <c r="D56" s="241">
        <v>-512</v>
      </c>
      <c r="E56" s="242"/>
    </row>
    <row r="57" spans="1:5" ht="17.100000000000001" customHeight="1" x14ac:dyDescent="0.15">
      <c r="A57" s="240" t="s">
        <v>302</v>
      </c>
      <c r="B57" s="240"/>
      <c r="C57" s="240"/>
      <c r="D57" s="241">
        <v>17547</v>
      </c>
      <c r="E57" s="242"/>
    </row>
    <row r="58" spans="1:5" ht="17.100000000000001" customHeight="1" x14ac:dyDescent="0.15">
      <c r="A58" s="240" t="s">
        <v>303</v>
      </c>
      <c r="B58" s="240"/>
      <c r="C58" s="240"/>
      <c r="D58" s="241">
        <v>2216345</v>
      </c>
      <c r="E58" s="242"/>
    </row>
    <row r="59" spans="1:5" ht="17.100000000000001" customHeight="1" x14ac:dyDescent="0.15">
      <c r="A59" s="204"/>
      <c r="B59" s="204"/>
      <c r="C59" s="204"/>
      <c r="D59" s="204"/>
      <c r="E59" s="204"/>
    </row>
    <row r="60" spans="1:5" x14ac:dyDescent="0.15">
      <c r="A60" s="46" t="s">
        <v>739</v>
      </c>
    </row>
    <row r="61" spans="1:5" x14ac:dyDescent="0.15">
      <c r="A61" s="46" t="s">
        <v>738</v>
      </c>
    </row>
    <row r="62" spans="1:5" x14ac:dyDescent="0.15">
      <c r="A62" s="46"/>
    </row>
  </sheetData>
  <mergeCells count="107">
    <mergeCell ref="A58:C58"/>
    <mergeCell ref="D58:E58"/>
    <mergeCell ref="A49:C49"/>
    <mergeCell ref="D49:E49"/>
    <mergeCell ref="A50:C50"/>
    <mergeCell ref="D50:E50"/>
    <mergeCell ref="A51:C51"/>
    <mergeCell ref="D51:E51"/>
    <mergeCell ref="A52:C52"/>
    <mergeCell ref="D52:E52"/>
    <mergeCell ref="A55:C55"/>
    <mergeCell ref="D55:E55"/>
    <mergeCell ref="A56:C56"/>
    <mergeCell ref="D56:E56"/>
    <mergeCell ref="A57:C57"/>
    <mergeCell ref="D57:E57"/>
    <mergeCell ref="A53:C53"/>
    <mergeCell ref="D53:E53"/>
    <mergeCell ref="A44:C44"/>
    <mergeCell ref="D44:E44"/>
    <mergeCell ref="A45:C45"/>
    <mergeCell ref="D45:E45"/>
    <mergeCell ref="A46:C46"/>
    <mergeCell ref="D46:E46"/>
    <mergeCell ref="A47:C47"/>
    <mergeCell ref="D47:E47"/>
    <mergeCell ref="A48:C48"/>
    <mergeCell ref="D48:E48"/>
    <mergeCell ref="A39:C39"/>
    <mergeCell ref="D39:E39"/>
    <mergeCell ref="A40:C40"/>
    <mergeCell ref="D40:E40"/>
    <mergeCell ref="A41:C41"/>
    <mergeCell ref="D41:E41"/>
    <mergeCell ref="A42:C42"/>
    <mergeCell ref="D42:E42"/>
    <mergeCell ref="A43:C43"/>
    <mergeCell ref="D43:E43"/>
    <mergeCell ref="A34:C34"/>
    <mergeCell ref="D34:E34"/>
    <mergeCell ref="A35:C35"/>
    <mergeCell ref="D35:E35"/>
    <mergeCell ref="A36:C36"/>
    <mergeCell ref="D36:E36"/>
    <mergeCell ref="A37:C37"/>
    <mergeCell ref="D37:E37"/>
    <mergeCell ref="A38:C38"/>
    <mergeCell ref="D38:E38"/>
    <mergeCell ref="A29:C29"/>
    <mergeCell ref="D29:E29"/>
    <mergeCell ref="A30:C30"/>
    <mergeCell ref="D30:E30"/>
    <mergeCell ref="A31:C31"/>
    <mergeCell ref="D31:E31"/>
    <mergeCell ref="A32:C32"/>
    <mergeCell ref="D32:E32"/>
    <mergeCell ref="A33:C33"/>
    <mergeCell ref="D33:E33"/>
    <mergeCell ref="A24:C24"/>
    <mergeCell ref="D24:E24"/>
    <mergeCell ref="A25:C25"/>
    <mergeCell ref="D25:E25"/>
    <mergeCell ref="A26:C26"/>
    <mergeCell ref="D26:E26"/>
    <mergeCell ref="A27:C27"/>
    <mergeCell ref="D27:E27"/>
    <mergeCell ref="A28:C28"/>
    <mergeCell ref="D28:E28"/>
    <mergeCell ref="A19:C19"/>
    <mergeCell ref="D19:E19"/>
    <mergeCell ref="A20:C20"/>
    <mergeCell ref="D20:E20"/>
    <mergeCell ref="A21:C21"/>
    <mergeCell ref="D21:E21"/>
    <mergeCell ref="A22:C22"/>
    <mergeCell ref="D22:E22"/>
    <mergeCell ref="A23:C23"/>
    <mergeCell ref="D23:E23"/>
    <mergeCell ref="A14:C14"/>
    <mergeCell ref="D14:E14"/>
    <mergeCell ref="A15:C15"/>
    <mergeCell ref="D15:E15"/>
    <mergeCell ref="A16:C16"/>
    <mergeCell ref="D16:E16"/>
    <mergeCell ref="A17:C17"/>
    <mergeCell ref="D17:E17"/>
    <mergeCell ref="A18:C18"/>
    <mergeCell ref="D18:E18"/>
    <mergeCell ref="A9:C9"/>
    <mergeCell ref="D9:E9"/>
    <mergeCell ref="A10:C10"/>
    <mergeCell ref="D10:E10"/>
    <mergeCell ref="A11:C11"/>
    <mergeCell ref="D11:E11"/>
    <mergeCell ref="A12:C12"/>
    <mergeCell ref="D12:E12"/>
    <mergeCell ref="D8:E8"/>
    <mergeCell ref="A13:C13"/>
    <mergeCell ref="D13:E13"/>
    <mergeCell ref="A2:E2"/>
    <mergeCell ref="A3:E3"/>
    <mergeCell ref="A4:E4"/>
    <mergeCell ref="A6:C6"/>
    <mergeCell ref="D6:E6"/>
    <mergeCell ref="A7:C7"/>
    <mergeCell ref="D7:E7"/>
    <mergeCell ref="A8:C8"/>
  </mergeCells>
  <phoneticPr fontId="2"/>
  <printOptions horizontalCentered="1"/>
  <pageMargins left="0.3888888888888889" right="0.3888888888888889" top="0.3888888888888889" bottom="0.3888888888888889" header="0.19444444444444445" footer="0.19444444444444445"/>
  <pageSetup paperSize="9" scale="8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75"/>
  <sheetViews>
    <sheetView view="pageBreakPreview" topLeftCell="A3" zoomScale="90" zoomScaleNormal="100" zoomScaleSheetLayoutView="90" workbookViewId="0">
      <selection activeCell="F30" sqref="F30"/>
    </sheetView>
  </sheetViews>
  <sheetFormatPr defaultColWidth="8.875" defaultRowHeight="11.25" x14ac:dyDescent="0.15"/>
  <cols>
    <col min="1" max="1" width="30.875" style="68" customWidth="1"/>
    <col min="2" max="4" width="18.875" style="68" customWidth="1"/>
    <col min="5" max="5" width="23.875" style="68" customWidth="1"/>
    <col min="6" max="7" width="18.875" style="68" customWidth="1"/>
    <col min="8" max="16384" width="8.875" style="68"/>
  </cols>
  <sheetData>
    <row r="1" spans="1:5" ht="14.25" x14ac:dyDescent="0.15">
      <c r="A1" s="250" t="s">
        <v>451</v>
      </c>
      <c r="B1" s="251"/>
      <c r="C1" s="251"/>
      <c r="D1" s="251"/>
      <c r="E1" s="251"/>
    </row>
    <row r="2" spans="1:5" ht="14.25" customHeight="1" x14ac:dyDescent="0.15"/>
    <row r="3" spans="1:5" ht="14.25" customHeight="1" x14ac:dyDescent="0.15">
      <c r="A3" s="46" t="s">
        <v>388</v>
      </c>
    </row>
    <row r="4" spans="1:5" ht="14.25" customHeight="1" x14ac:dyDescent="0.15">
      <c r="A4" s="46"/>
    </row>
    <row r="5" spans="1:5" ht="14.25" customHeight="1" x14ac:dyDescent="0.15">
      <c r="A5" s="46" t="s">
        <v>389</v>
      </c>
    </row>
    <row r="6" spans="1:5" ht="14.25" customHeight="1" x14ac:dyDescent="0.15">
      <c r="A6" s="46" t="s">
        <v>422</v>
      </c>
    </row>
    <row r="7" spans="1:5" ht="14.25" customHeight="1" x14ac:dyDescent="0.15">
      <c r="A7" s="46" t="s">
        <v>423</v>
      </c>
    </row>
    <row r="8" spans="1:5" ht="14.25" customHeight="1" x14ac:dyDescent="0.15">
      <c r="A8" s="46"/>
    </row>
    <row r="9" spans="1:5" ht="14.25" customHeight="1" x14ac:dyDescent="0.15">
      <c r="A9" s="46" t="s">
        <v>390</v>
      </c>
    </row>
    <row r="10" spans="1:5" ht="14.25" customHeight="1" x14ac:dyDescent="0.15">
      <c r="A10" s="46" t="s">
        <v>391</v>
      </c>
    </row>
    <row r="11" spans="1:5" ht="14.25" customHeight="1" x14ac:dyDescent="0.15">
      <c r="A11" s="46" t="s">
        <v>392</v>
      </c>
    </row>
    <row r="12" spans="1:5" ht="14.25" customHeight="1" x14ac:dyDescent="0.15">
      <c r="A12" s="46"/>
    </row>
    <row r="13" spans="1:5" ht="14.25" customHeight="1" x14ac:dyDescent="0.15">
      <c r="A13" s="46" t="s">
        <v>393</v>
      </c>
    </row>
    <row r="14" spans="1:5" ht="14.25" customHeight="1" x14ac:dyDescent="0.15">
      <c r="A14" s="46" t="s">
        <v>394</v>
      </c>
    </row>
    <row r="15" spans="1:5" ht="14.25" customHeight="1" x14ac:dyDescent="0.15">
      <c r="A15" s="46" t="s">
        <v>424</v>
      </c>
    </row>
    <row r="16" spans="1:5" ht="14.25" customHeight="1" x14ac:dyDescent="0.15">
      <c r="A16" s="46" t="s">
        <v>395</v>
      </c>
    </row>
    <row r="17" spans="1:1" ht="14.25" customHeight="1" x14ac:dyDescent="0.15">
      <c r="A17" s="46" t="s">
        <v>424</v>
      </c>
    </row>
    <row r="18" spans="1:1" ht="14.25" customHeight="1" x14ac:dyDescent="0.15">
      <c r="A18" s="46"/>
    </row>
    <row r="19" spans="1:1" ht="14.25" customHeight="1" x14ac:dyDescent="0.15">
      <c r="A19" s="46" t="s">
        <v>396</v>
      </c>
    </row>
    <row r="20" spans="1:1" ht="14.25" customHeight="1" x14ac:dyDescent="0.15">
      <c r="A20" s="46" t="s">
        <v>397</v>
      </c>
    </row>
    <row r="21" spans="1:1" ht="14.25" customHeight="1" x14ac:dyDescent="0.15">
      <c r="A21" s="46" t="s">
        <v>425</v>
      </c>
    </row>
    <row r="22" spans="1:1" s="213" customFormat="1" ht="14.25" customHeight="1" x14ac:dyDescent="0.15">
      <c r="A22" s="46" t="s">
        <v>398</v>
      </c>
    </row>
    <row r="23" spans="1:1" s="213" customFormat="1" ht="14.25" customHeight="1" x14ac:dyDescent="0.15">
      <c r="A23" s="46" t="s">
        <v>805</v>
      </c>
    </row>
    <row r="24" spans="1:1" s="213" customFormat="1" ht="14.25" customHeight="1" x14ac:dyDescent="0.15">
      <c r="A24" s="46" t="s">
        <v>806</v>
      </c>
    </row>
    <row r="25" spans="1:1" ht="14.25" customHeight="1" x14ac:dyDescent="0.15">
      <c r="A25" s="46" t="s">
        <v>676</v>
      </c>
    </row>
    <row r="26" spans="1:1" ht="14.25" customHeight="1" x14ac:dyDescent="0.15">
      <c r="A26" s="46" t="s">
        <v>426</v>
      </c>
    </row>
    <row r="27" spans="1:1" ht="14.25" customHeight="1" x14ac:dyDescent="0.15">
      <c r="A27" s="46" t="s">
        <v>457</v>
      </c>
    </row>
    <row r="28" spans="1:1" ht="14.25" customHeight="1" x14ac:dyDescent="0.15">
      <c r="A28" s="46" t="s">
        <v>452</v>
      </c>
    </row>
    <row r="29" spans="1:1" ht="14.25" customHeight="1" x14ac:dyDescent="0.15">
      <c r="A29" s="46" t="s">
        <v>304</v>
      </c>
    </row>
    <row r="30" spans="1:1" ht="14.25" customHeight="1" x14ac:dyDescent="0.15">
      <c r="A30" s="46" t="s">
        <v>399</v>
      </c>
    </row>
    <row r="31" spans="1:1" ht="14.25" customHeight="1" x14ac:dyDescent="0.15">
      <c r="A31" s="46" t="s">
        <v>455</v>
      </c>
    </row>
    <row r="32" spans="1:1" ht="14.25" customHeight="1" x14ac:dyDescent="0.15">
      <c r="A32" s="46" t="s">
        <v>456</v>
      </c>
    </row>
    <row r="33" spans="1:1" ht="14.25" customHeight="1" x14ac:dyDescent="0.15">
      <c r="A33" s="46"/>
    </row>
    <row r="34" spans="1:1" ht="14.25" customHeight="1" x14ac:dyDescent="0.15">
      <c r="A34" s="46" t="s">
        <v>400</v>
      </c>
    </row>
    <row r="35" spans="1:1" ht="14.25" customHeight="1" x14ac:dyDescent="0.15">
      <c r="A35" s="46" t="s">
        <v>427</v>
      </c>
    </row>
    <row r="36" spans="1:1" ht="14.25" customHeight="1" x14ac:dyDescent="0.15">
      <c r="A36" s="46" t="s">
        <v>428</v>
      </c>
    </row>
    <row r="37" spans="1:1" ht="14.25" customHeight="1" x14ac:dyDescent="0.15">
      <c r="A37" s="46"/>
    </row>
    <row r="38" spans="1:1" ht="14.25" customHeight="1" x14ac:dyDescent="0.15">
      <c r="A38" s="46" t="s">
        <v>401</v>
      </c>
    </row>
    <row r="39" spans="1:1" ht="14.25" customHeight="1" x14ac:dyDescent="0.15">
      <c r="A39" s="46" t="s">
        <v>402</v>
      </c>
    </row>
    <row r="40" spans="1:1" ht="14.25" customHeight="1" x14ac:dyDescent="0.15">
      <c r="A40" s="46" t="s">
        <v>429</v>
      </c>
    </row>
    <row r="41" spans="1:1" ht="14.25" customHeight="1" x14ac:dyDescent="0.15">
      <c r="A41" s="46" t="s">
        <v>818</v>
      </c>
    </row>
    <row r="42" spans="1:1" ht="14.25" customHeight="1" x14ac:dyDescent="0.15">
      <c r="A42" s="46" t="s">
        <v>453</v>
      </c>
    </row>
    <row r="43" spans="1:1" ht="14.25" customHeight="1" x14ac:dyDescent="0.15">
      <c r="A43" s="65" t="s">
        <v>454</v>
      </c>
    </row>
    <row r="44" spans="1:1" ht="14.25" customHeight="1" x14ac:dyDescent="0.15">
      <c r="A44" s="46"/>
    </row>
    <row r="45" spans="1:1" ht="14.25" customHeight="1" x14ac:dyDescent="0.15">
      <c r="A45" s="46" t="s">
        <v>405</v>
      </c>
    </row>
    <row r="46" spans="1:1" ht="14.25" customHeight="1" x14ac:dyDescent="0.15">
      <c r="A46" s="46"/>
    </row>
    <row r="47" spans="1:1" ht="14.25" customHeight="1" x14ac:dyDescent="0.15">
      <c r="A47" s="46" t="s">
        <v>446</v>
      </c>
    </row>
    <row r="48" spans="1:1" ht="14.25" customHeight="1" x14ac:dyDescent="0.15">
      <c r="A48" s="46"/>
    </row>
    <row r="49" spans="1:1" ht="14.25" customHeight="1" x14ac:dyDescent="0.15">
      <c r="A49" s="46" t="s">
        <v>406</v>
      </c>
    </row>
    <row r="50" spans="1:1" ht="14.25" customHeight="1" x14ac:dyDescent="0.15">
      <c r="A50" s="46"/>
    </row>
    <row r="51" spans="1:1" ht="14.25" customHeight="1" x14ac:dyDescent="0.15">
      <c r="A51" s="46" t="s">
        <v>446</v>
      </c>
    </row>
    <row r="52" spans="1:1" ht="14.25" customHeight="1" x14ac:dyDescent="0.15">
      <c r="A52" s="46"/>
    </row>
    <row r="53" spans="1:1" ht="14.25" customHeight="1" x14ac:dyDescent="0.15">
      <c r="A53" s="46" t="s">
        <v>407</v>
      </c>
    </row>
    <row r="54" spans="1:1" ht="14.25" customHeight="1" x14ac:dyDescent="0.15">
      <c r="A54" s="46"/>
    </row>
    <row r="55" spans="1:1" ht="14.25" customHeight="1" x14ac:dyDescent="0.15">
      <c r="A55" s="46" t="s">
        <v>446</v>
      </c>
    </row>
    <row r="56" spans="1:1" ht="14.25" customHeight="1" x14ac:dyDescent="0.15">
      <c r="A56" s="46"/>
    </row>
    <row r="57" spans="1:1" ht="14.25" customHeight="1" x14ac:dyDescent="0.15">
      <c r="A57" s="46" t="s">
        <v>408</v>
      </c>
    </row>
    <row r="58" spans="1:1" ht="14.25" customHeight="1" x14ac:dyDescent="0.15">
      <c r="A58" s="46"/>
    </row>
    <row r="59" spans="1:1" ht="14.25" customHeight="1" x14ac:dyDescent="0.15">
      <c r="A59" s="46" t="s">
        <v>409</v>
      </c>
    </row>
    <row r="60" spans="1:1" s="171" customFormat="1" ht="14.25" customHeight="1" x14ac:dyDescent="0.15">
      <c r="A60" s="46" t="s">
        <v>434</v>
      </c>
    </row>
    <row r="61" spans="1:1" s="171" customFormat="1" ht="14.25" customHeight="1" x14ac:dyDescent="0.15">
      <c r="A61" s="46" t="s">
        <v>807</v>
      </c>
    </row>
    <row r="62" spans="1:1" s="171" customFormat="1" ht="14.25" customHeight="1" x14ac:dyDescent="0.15">
      <c r="A62" s="46" t="s">
        <v>808</v>
      </c>
    </row>
    <row r="63" spans="1:1" s="171" customFormat="1" ht="14.25" customHeight="1" x14ac:dyDescent="0.15">
      <c r="A63" s="46" t="s">
        <v>809</v>
      </c>
    </row>
    <row r="64" spans="1:1" s="171" customFormat="1" ht="14.25" customHeight="1" x14ac:dyDescent="0.15">
      <c r="A64" s="46" t="s">
        <v>810</v>
      </c>
    </row>
    <row r="65" spans="1:1" s="171" customFormat="1" ht="14.25" customHeight="1" x14ac:dyDescent="0.15">
      <c r="A65" s="46" t="s">
        <v>811</v>
      </c>
    </row>
    <row r="66" spans="1:1" s="171" customFormat="1" ht="14.25" customHeight="1" x14ac:dyDescent="0.15">
      <c r="A66" s="46" t="s">
        <v>812</v>
      </c>
    </row>
    <row r="67" spans="1:1" s="171" customFormat="1" ht="14.25" customHeight="1" x14ac:dyDescent="0.15">
      <c r="A67" s="46" t="s">
        <v>813</v>
      </c>
    </row>
    <row r="68" spans="1:1" s="171" customFormat="1" ht="14.25" customHeight="1" x14ac:dyDescent="0.15">
      <c r="A68" s="46" t="s">
        <v>814</v>
      </c>
    </row>
    <row r="69" spans="1:1" s="171" customFormat="1" ht="14.25" customHeight="1" x14ac:dyDescent="0.15">
      <c r="A69" s="46"/>
    </row>
    <row r="70" spans="1:1" s="171" customFormat="1" ht="14.25" customHeight="1" x14ac:dyDescent="0.15">
      <c r="A70" s="46" t="s">
        <v>815</v>
      </c>
    </row>
    <row r="71" spans="1:1" s="171" customFormat="1" ht="14.25" customHeight="1" x14ac:dyDescent="0.15">
      <c r="A71" s="46" t="s">
        <v>435</v>
      </c>
    </row>
    <row r="72" spans="1:1" s="171" customFormat="1" ht="14.25" customHeight="1" x14ac:dyDescent="0.15">
      <c r="A72" s="46" t="s">
        <v>436</v>
      </c>
    </row>
    <row r="73" spans="1:1" s="171" customFormat="1" ht="14.25" customHeight="1" x14ac:dyDescent="0.15">
      <c r="A73" s="46"/>
    </row>
    <row r="74" spans="1:1" s="171" customFormat="1" ht="14.25" customHeight="1" x14ac:dyDescent="0.15">
      <c r="A74" s="46" t="s">
        <v>816</v>
      </c>
    </row>
    <row r="75" spans="1:1" s="171" customFormat="1" ht="14.25" customHeight="1" x14ac:dyDescent="0.15">
      <c r="A75" s="46" t="s">
        <v>817</v>
      </c>
    </row>
  </sheetData>
  <mergeCells count="1">
    <mergeCell ref="A1:E1"/>
  </mergeCells>
  <phoneticPr fontId="2"/>
  <printOptions horizontalCentered="1"/>
  <pageMargins left="0.39370078740157483" right="0.39370078740157483" top="0.39370078740157483" bottom="0.19685039370078741" header="0.19685039370078741" footer="0.19685039370078741"/>
  <pageSetup paperSize="9" scale="7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45"/>
  <sheetViews>
    <sheetView view="pageBreakPreview" topLeftCell="E28" zoomScale="90" zoomScaleNormal="100" zoomScaleSheetLayoutView="90" workbookViewId="0">
      <selection activeCell="J75" sqref="J75"/>
    </sheetView>
  </sheetViews>
  <sheetFormatPr defaultRowHeight="13.5" x14ac:dyDescent="0.15"/>
  <cols>
    <col min="1" max="1" width="0.875" customWidth="1"/>
    <col min="2" max="2" width="3.75" customWidth="1"/>
    <col min="3" max="3" width="16.75" customWidth="1"/>
    <col min="4" max="11" width="15.125" customWidth="1"/>
    <col min="12" max="12" width="0.625" customWidth="1"/>
    <col min="13" max="13" width="0.375" customWidth="1"/>
    <col min="15" max="15" width="11.75" bestFit="1" customWidth="1"/>
  </cols>
  <sheetData>
    <row r="1" spans="1:12" ht="29.25" customHeight="1" x14ac:dyDescent="0.15">
      <c r="A1" s="1"/>
      <c r="B1" s="60" t="s">
        <v>306</v>
      </c>
      <c r="C1" s="2"/>
      <c r="D1" s="3"/>
      <c r="E1" s="3"/>
      <c r="F1" s="3"/>
      <c r="G1" s="3"/>
      <c r="H1" s="3"/>
      <c r="I1" s="3"/>
      <c r="J1" s="52" t="s">
        <v>737</v>
      </c>
      <c r="K1" s="3"/>
      <c r="L1" s="1"/>
    </row>
    <row r="2" spans="1:12" ht="37.5" customHeight="1" x14ac:dyDescent="0.15">
      <c r="A2" s="1"/>
      <c r="B2" s="266" t="s">
        <v>0</v>
      </c>
      <c r="C2" s="266"/>
      <c r="D2" s="49" t="s">
        <v>1</v>
      </c>
      <c r="E2" s="49" t="s">
        <v>2</v>
      </c>
      <c r="F2" s="49" t="s">
        <v>3</v>
      </c>
      <c r="G2" s="49" t="s">
        <v>4</v>
      </c>
      <c r="H2" s="49" t="s">
        <v>5</v>
      </c>
      <c r="I2" s="50" t="s">
        <v>6</v>
      </c>
      <c r="J2" s="51" t="s">
        <v>7</v>
      </c>
      <c r="K2" s="4"/>
      <c r="L2" s="1"/>
    </row>
    <row r="3" spans="1:12" ht="14.1" customHeight="1" x14ac:dyDescent="0.15">
      <c r="A3" s="1"/>
      <c r="B3" s="265" t="s">
        <v>8</v>
      </c>
      <c r="C3" s="265"/>
      <c r="D3" s="191">
        <v>21792148</v>
      </c>
      <c r="E3" s="191">
        <v>477580</v>
      </c>
      <c r="F3" s="191">
        <v>205831</v>
      </c>
      <c r="G3" s="191">
        <v>22063898</v>
      </c>
      <c r="H3" s="191">
        <v>12192266</v>
      </c>
      <c r="I3" s="191">
        <v>405164</v>
      </c>
      <c r="J3" s="192">
        <v>9871631</v>
      </c>
      <c r="K3" s="4"/>
      <c r="L3" s="1"/>
    </row>
    <row r="4" spans="1:12" ht="14.1" customHeight="1" x14ac:dyDescent="0.15">
      <c r="A4" s="1"/>
      <c r="B4" s="265" t="s">
        <v>9</v>
      </c>
      <c r="C4" s="265"/>
      <c r="D4" s="191">
        <v>2265064</v>
      </c>
      <c r="E4" s="191">
        <v>0</v>
      </c>
      <c r="F4" s="191">
        <v>0</v>
      </c>
      <c r="G4" s="191">
        <v>2265064</v>
      </c>
      <c r="H4" s="191">
        <v>0</v>
      </c>
      <c r="I4" s="191">
        <v>0</v>
      </c>
      <c r="J4" s="192">
        <v>2265064</v>
      </c>
      <c r="K4" s="4"/>
      <c r="L4" s="1"/>
    </row>
    <row r="5" spans="1:12" ht="14.1" customHeight="1" x14ac:dyDescent="0.15">
      <c r="A5" s="1"/>
      <c r="B5" s="267" t="s">
        <v>10</v>
      </c>
      <c r="C5" s="267"/>
      <c r="D5" s="191">
        <v>0</v>
      </c>
      <c r="E5" s="191">
        <v>0</v>
      </c>
      <c r="F5" s="191">
        <v>0</v>
      </c>
      <c r="G5" s="191">
        <v>0</v>
      </c>
      <c r="H5" s="191">
        <v>0</v>
      </c>
      <c r="I5" s="191">
        <v>0</v>
      </c>
      <c r="J5" s="191">
        <v>0</v>
      </c>
      <c r="K5" s="4"/>
      <c r="L5" s="1"/>
    </row>
    <row r="6" spans="1:12" ht="14.1" customHeight="1" x14ac:dyDescent="0.15">
      <c r="A6" s="1"/>
      <c r="B6" s="267" t="s">
        <v>11</v>
      </c>
      <c r="C6" s="267"/>
      <c r="D6" s="191">
        <v>17755060</v>
      </c>
      <c r="E6" s="191">
        <v>416093</v>
      </c>
      <c r="F6" s="191">
        <v>194840</v>
      </c>
      <c r="G6" s="191">
        <v>17976313</v>
      </c>
      <c r="H6" s="191">
        <v>10623039</v>
      </c>
      <c r="I6" s="191">
        <v>392471</v>
      </c>
      <c r="J6" s="192">
        <v>7353274</v>
      </c>
      <c r="K6" s="4"/>
      <c r="L6" s="1"/>
    </row>
    <row r="7" spans="1:12" ht="14.1" customHeight="1" x14ac:dyDescent="0.15">
      <c r="A7" s="1"/>
      <c r="B7" s="265" t="s">
        <v>12</v>
      </c>
      <c r="C7" s="265"/>
      <c r="D7" s="191">
        <v>1761034</v>
      </c>
      <c r="E7" s="191">
        <v>61487</v>
      </c>
      <c r="F7" s="191">
        <v>0</v>
      </c>
      <c r="G7" s="191">
        <v>1822521</v>
      </c>
      <c r="H7" s="191">
        <v>1569227</v>
      </c>
      <c r="I7" s="191">
        <v>12694</v>
      </c>
      <c r="J7" s="192">
        <v>253294</v>
      </c>
      <c r="K7" s="4"/>
      <c r="L7" s="1"/>
    </row>
    <row r="8" spans="1:12" ht="14.1" customHeight="1" x14ac:dyDescent="0.15">
      <c r="A8" s="1"/>
      <c r="B8" s="269" t="s">
        <v>13</v>
      </c>
      <c r="C8" s="269"/>
      <c r="D8" s="191">
        <v>0</v>
      </c>
      <c r="E8" s="191">
        <v>0</v>
      </c>
      <c r="F8" s="191">
        <v>0</v>
      </c>
      <c r="G8" s="191">
        <v>0</v>
      </c>
      <c r="H8" s="191">
        <v>0</v>
      </c>
      <c r="I8" s="191">
        <v>0</v>
      </c>
      <c r="J8" s="191">
        <v>0</v>
      </c>
      <c r="K8" s="4"/>
      <c r="L8" s="1"/>
    </row>
    <row r="9" spans="1:12" ht="14.1" customHeight="1" x14ac:dyDescent="0.15">
      <c r="A9" s="1"/>
      <c r="B9" s="268" t="s">
        <v>14</v>
      </c>
      <c r="C9" s="268"/>
      <c r="D9" s="191">
        <v>0</v>
      </c>
      <c r="E9" s="191">
        <v>0</v>
      </c>
      <c r="F9" s="191">
        <v>0</v>
      </c>
      <c r="G9" s="191">
        <v>0</v>
      </c>
      <c r="H9" s="191">
        <v>0</v>
      </c>
      <c r="I9" s="191">
        <v>0</v>
      </c>
      <c r="J9" s="191">
        <v>0</v>
      </c>
      <c r="K9" s="4"/>
      <c r="L9" s="1"/>
    </row>
    <row r="10" spans="1:12" ht="14.1" customHeight="1" x14ac:dyDescent="0.15">
      <c r="A10" s="1"/>
      <c r="B10" s="269" t="s">
        <v>15</v>
      </c>
      <c r="C10" s="269"/>
      <c r="D10" s="191">
        <v>0</v>
      </c>
      <c r="E10" s="191">
        <v>0</v>
      </c>
      <c r="F10" s="191">
        <v>0</v>
      </c>
      <c r="G10" s="191">
        <v>0</v>
      </c>
      <c r="H10" s="191">
        <v>0</v>
      </c>
      <c r="I10" s="191">
        <v>0</v>
      </c>
      <c r="J10" s="191">
        <v>0</v>
      </c>
      <c r="K10" s="4"/>
      <c r="L10" s="1"/>
    </row>
    <row r="11" spans="1:12" ht="14.1" customHeight="1" x14ac:dyDescent="0.15">
      <c r="A11" s="1"/>
      <c r="B11" s="267" t="s">
        <v>16</v>
      </c>
      <c r="C11" s="267"/>
      <c r="D11" s="191">
        <v>0</v>
      </c>
      <c r="E11" s="191">
        <v>0</v>
      </c>
      <c r="F11" s="191">
        <v>0</v>
      </c>
      <c r="G11" s="191">
        <v>0</v>
      </c>
      <c r="H11" s="191">
        <v>0</v>
      </c>
      <c r="I11" s="191">
        <v>0</v>
      </c>
      <c r="J11" s="192">
        <v>0</v>
      </c>
      <c r="K11" s="4"/>
      <c r="L11" s="1"/>
    </row>
    <row r="12" spans="1:12" ht="14.1" customHeight="1" x14ac:dyDescent="0.15">
      <c r="A12" s="1"/>
      <c r="B12" s="267" t="s">
        <v>17</v>
      </c>
      <c r="C12" s="267"/>
      <c r="D12" s="191">
        <v>10991</v>
      </c>
      <c r="E12" s="191">
        <v>0</v>
      </c>
      <c r="F12" s="191">
        <v>10991</v>
      </c>
      <c r="G12" s="191">
        <v>0</v>
      </c>
      <c r="H12" s="191">
        <v>0</v>
      </c>
      <c r="I12" s="191">
        <v>0</v>
      </c>
      <c r="J12" s="191">
        <v>0</v>
      </c>
      <c r="K12" s="4"/>
      <c r="L12" s="1"/>
    </row>
    <row r="13" spans="1:12" ht="14.1" customHeight="1" x14ac:dyDescent="0.15">
      <c r="A13" s="1"/>
      <c r="B13" s="270" t="s">
        <v>18</v>
      </c>
      <c r="C13" s="270"/>
      <c r="D13" s="193">
        <v>34676013</v>
      </c>
      <c r="E13" s="193">
        <v>644572</v>
      </c>
      <c r="F13" s="193">
        <v>37947</v>
      </c>
      <c r="G13" s="193">
        <v>35282638</v>
      </c>
      <c r="H13" s="193">
        <v>22832007</v>
      </c>
      <c r="I13" s="193">
        <v>411534</v>
      </c>
      <c r="J13" s="192">
        <v>12450630</v>
      </c>
      <c r="K13" s="4"/>
      <c r="L13" s="1"/>
    </row>
    <row r="14" spans="1:12" ht="14.1" customHeight="1" x14ac:dyDescent="0.15">
      <c r="A14" s="1"/>
      <c r="B14" s="265" t="s">
        <v>19</v>
      </c>
      <c r="C14" s="265"/>
      <c r="D14" s="191">
        <v>218319</v>
      </c>
      <c r="E14" s="191">
        <v>12566</v>
      </c>
      <c r="F14" s="191">
        <v>0</v>
      </c>
      <c r="G14" s="191">
        <v>230884</v>
      </c>
      <c r="H14" s="191">
        <v>0</v>
      </c>
      <c r="I14" s="191">
        <v>0</v>
      </c>
      <c r="J14" s="192">
        <v>230884</v>
      </c>
      <c r="K14" s="4"/>
      <c r="L14" s="1"/>
    </row>
    <row r="15" spans="1:12" ht="14.1" customHeight="1" x14ac:dyDescent="0.15">
      <c r="A15" s="1"/>
      <c r="B15" s="271" t="s">
        <v>20</v>
      </c>
      <c r="C15" s="271"/>
      <c r="D15" s="191">
        <v>1223352</v>
      </c>
      <c r="E15" s="191">
        <v>0</v>
      </c>
      <c r="F15" s="191">
        <v>0</v>
      </c>
      <c r="G15" s="191">
        <v>1223352</v>
      </c>
      <c r="H15" s="191">
        <v>478096</v>
      </c>
      <c r="I15" s="191">
        <v>32510</v>
      </c>
      <c r="J15" s="192">
        <v>745256</v>
      </c>
      <c r="K15" s="4"/>
      <c r="L15" s="1"/>
    </row>
    <row r="16" spans="1:12" ht="14.1" customHeight="1" x14ac:dyDescent="0.15">
      <c r="A16" s="1"/>
      <c r="B16" s="272" t="s">
        <v>12</v>
      </c>
      <c r="C16" s="272"/>
      <c r="D16" s="191">
        <v>33211759</v>
      </c>
      <c r="E16" s="191">
        <v>618564</v>
      </c>
      <c r="F16" s="191">
        <v>26540</v>
      </c>
      <c r="G16" s="191">
        <v>33803784</v>
      </c>
      <c r="H16" s="191">
        <v>22353911</v>
      </c>
      <c r="I16" s="191">
        <v>379023</v>
      </c>
      <c r="J16" s="192">
        <v>11449873</v>
      </c>
      <c r="K16" s="4"/>
      <c r="L16" s="1"/>
    </row>
    <row r="17" spans="1:12" ht="14.1" customHeight="1" x14ac:dyDescent="0.15">
      <c r="A17" s="1"/>
      <c r="B17" s="272" t="s">
        <v>16</v>
      </c>
      <c r="C17" s="272"/>
      <c r="D17" s="191">
        <v>0</v>
      </c>
      <c r="E17" s="191">
        <v>0</v>
      </c>
      <c r="F17" s="191">
        <v>0</v>
      </c>
      <c r="G17" s="191">
        <v>0</v>
      </c>
      <c r="H17" s="191">
        <v>0</v>
      </c>
      <c r="I17" s="191">
        <v>0</v>
      </c>
      <c r="J17" s="192">
        <v>0</v>
      </c>
      <c r="K17" s="4"/>
      <c r="L17" s="1"/>
    </row>
    <row r="18" spans="1:12" ht="14.1" customHeight="1" x14ac:dyDescent="0.15">
      <c r="A18" s="1"/>
      <c r="B18" s="271" t="s">
        <v>17</v>
      </c>
      <c r="C18" s="271"/>
      <c r="D18" s="191">
        <v>22583</v>
      </c>
      <c r="E18" s="191">
        <v>13442</v>
      </c>
      <c r="F18" s="191">
        <v>11407</v>
      </c>
      <c r="G18" s="191">
        <v>24618</v>
      </c>
      <c r="H18" s="191">
        <v>0</v>
      </c>
      <c r="I18" s="191">
        <v>0</v>
      </c>
      <c r="J18" s="191">
        <v>24618</v>
      </c>
      <c r="K18" s="4"/>
      <c r="L18" s="1"/>
    </row>
    <row r="19" spans="1:12" ht="14.1" customHeight="1" x14ac:dyDescent="0.15">
      <c r="A19" s="1"/>
      <c r="B19" s="272" t="s">
        <v>21</v>
      </c>
      <c r="C19" s="272"/>
      <c r="D19" s="191">
        <v>2107671</v>
      </c>
      <c r="E19" s="191">
        <v>205247</v>
      </c>
      <c r="F19" s="191">
        <v>33873</v>
      </c>
      <c r="G19" s="191">
        <v>2279045</v>
      </c>
      <c r="H19" s="191">
        <v>1601224</v>
      </c>
      <c r="I19" s="191">
        <v>101469</v>
      </c>
      <c r="J19" s="192">
        <v>677820</v>
      </c>
      <c r="K19" s="4"/>
      <c r="L19" s="1"/>
    </row>
    <row r="20" spans="1:12" ht="14.1" customHeight="1" x14ac:dyDescent="0.15">
      <c r="A20" s="1"/>
      <c r="B20" s="273" t="s">
        <v>22</v>
      </c>
      <c r="C20" s="274"/>
      <c r="D20" s="193">
        <v>58575832</v>
      </c>
      <c r="E20" s="193">
        <v>1327399</v>
      </c>
      <c r="F20" s="193">
        <v>277651</v>
      </c>
      <c r="G20" s="193">
        <v>59625580</v>
      </c>
      <c r="H20" s="193">
        <v>36625498</v>
      </c>
      <c r="I20" s="193">
        <v>918167</v>
      </c>
      <c r="J20" s="193">
        <v>23000082</v>
      </c>
      <c r="K20" s="4"/>
      <c r="L20" s="1"/>
    </row>
    <row r="21" spans="1:12" ht="12" customHeight="1" x14ac:dyDescent="0.15">
      <c r="A21" s="1"/>
      <c r="B21" s="1"/>
      <c r="C21" s="57"/>
      <c r="D21" s="8"/>
      <c r="E21" s="8"/>
      <c r="F21" s="8"/>
      <c r="G21" s="8"/>
      <c r="H21" s="8"/>
      <c r="I21" s="8"/>
      <c r="J21" s="1"/>
      <c r="K21" s="1"/>
      <c r="L21" s="1"/>
    </row>
    <row r="22" spans="1:12" ht="29.25" customHeight="1" x14ac:dyDescent="0.15">
      <c r="A22" s="1"/>
      <c r="B22" s="48" t="s">
        <v>307</v>
      </c>
      <c r="C22" s="9"/>
      <c r="D22" s="8"/>
      <c r="E22" s="8"/>
      <c r="F22" s="8"/>
      <c r="G22" s="8"/>
      <c r="H22" s="8"/>
      <c r="I22" s="8"/>
      <c r="J22" s="1"/>
      <c r="K22" s="53" t="s">
        <v>737</v>
      </c>
      <c r="L22" s="1"/>
    </row>
    <row r="23" spans="1:12" ht="12.95" customHeight="1" x14ac:dyDescent="0.15">
      <c r="A23" s="1"/>
      <c r="B23" s="266" t="s">
        <v>0</v>
      </c>
      <c r="C23" s="266"/>
      <c r="D23" s="266" t="s">
        <v>23</v>
      </c>
      <c r="E23" s="266" t="s">
        <v>24</v>
      </c>
      <c r="F23" s="266" t="s">
        <v>25</v>
      </c>
      <c r="G23" s="266" t="s">
        <v>26</v>
      </c>
      <c r="H23" s="266" t="s">
        <v>27</v>
      </c>
      <c r="I23" s="266" t="s">
        <v>28</v>
      </c>
      <c r="J23" s="266" t="s">
        <v>29</v>
      </c>
      <c r="K23" s="266" t="s">
        <v>30</v>
      </c>
      <c r="L23" s="1"/>
    </row>
    <row r="24" spans="1:12" ht="12.95" customHeight="1" x14ac:dyDescent="0.15">
      <c r="A24" s="1"/>
      <c r="B24" s="266"/>
      <c r="C24" s="266"/>
      <c r="D24" s="266"/>
      <c r="E24" s="266"/>
      <c r="F24" s="266"/>
      <c r="G24" s="266"/>
      <c r="H24" s="266"/>
      <c r="I24" s="266"/>
      <c r="J24" s="266"/>
      <c r="K24" s="266"/>
      <c r="L24" s="1"/>
    </row>
    <row r="25" spans="1:12" ht="14.1" customHeight="1" x14ac:dyDescent="0.15">
      <c r="A25" s="1"/>
      <c r="B25" s="275" t="s">
        <v>8</v>
      </c>
      <c r="C25" s="276"/>
      <c r="D25" s="194">
        <v>1190771</v>
      </c>
      <c r="E25" s="194">
        <v>5792082</v>
      </c>
      <c r="F25" s="194">
        <v>70626</v>
      </c>
      <c r="G25" s="194">
        <v>1250818</v>
      </c>
      <c r="H25" s="194">
        <v>938100</v>
      </c>
      <c r="I25" s="194">
        <v>463146</v>
      </c>
      <c r="J25" s="194">
        <v>166088</v>
      </c>
      <c r="K25" s="197">
        <v>9871631</v>
      </c>
      <c r="L25" s="1"/>
    </row>
    <row r="26" spans="1:12" ht="14.1" customHeight="1" x14ac:dyDescent="0.15">
      <c r="A26" s="1"/>
      <c r="B26" s="267" t="s">
        <v>19</v>
      </c>
      <c r="C26" s="267"/>
      <c r="D26" s="195">
        <v>311754</v>
      </c>
      <c r="E26" s="195">
        <v>1223648</v>
      </c>
      <c r="F26" s="195">
        <v>67904</v>
      </c>
      <c r="G26" s="195">
        <v>205350</v>
      </c>
      <c r="H26" s="195">
        <v>322241</v>
      </c>
      <c r="I26" s="195">
        <v>53430</v>
      </c>
      <c r="J26" s="195">
        <v>80737</v>
      </c>
      <c r="K26" s="197">
        <v>2265064</v>
      </c>
      <c r="L26" s="1"/>
    </row>
    <row r="27" spans="1:12" ht="14.1" customHeight="1" x14ac:dyDescent="0.15">
      <c r="A27" s="1"/>
      <c r="B27" s="267" t="s">
        <v>10</v>
      </c>
      <c r="C27" s="267"/>
      <c r="D27" s="194">
        <v>0</v>
      </c>
      <c r="E27" s="194">
        <v>0</v>
      </c>
      <c r="F27" s="194">
        <v>0</v>
      </c>
      <c r="G27" s="194">
        <v>0</v>
      </c>
      <c r="H27" s="194">
        <v>0</v>
      </c>
      <c r="I27" s="194">
        <v>0</v>
      </c>
      <c r="J27" s="194">
        <v>0</v>
      </c>
      <c r="K27" s="197">
        <v>0</v>
      </c>
      <c r="L27" s="1"/>
    </row>
    <row r="28" spans="1:12" ht="14.1" customHeight="1" x14ac:dyDescent="0.15">
      <c r="A28" s="1"/>
      <c r="B28" s="265" t="s">
        <v>11</v>
      </c>
      <c r="C28" s="265"/>
      <c r="D28" s="195">
        <v>879017</v>
      </c>
      <c r="E28" s="195">
        <v>4472982</v>
      </c>
      <c r="F28" s="195">
        <v>2722</v>
      </c>
      <c r="G28" s="195">
        <v>896549</v>
      </c>
      <c r="H28" s="195">
        <v>606936</v>
      </c>
      <c r="I28" s="195">
        <v>409716</v>
      </c>
      <c r="J28" s="195">
        <v>85352</v>
      </c>
      <c r="K28" s="197">
        <v>7353274</v>
      </c>
      <c r="L28" s="1"/>
    </row>
    <row r="29" spans="1:12" ht="14.1" customHeight="1" x14ac:dyDescent="0.15">
      <c r="A29" s="1"/>
      <c r="B29" s="267" t="s">
        <v>12</v>
      </c>
      <c r="C29" s="267"/>
      <c r="D29" s="195">
        <v>0</v>
      </c>
      <c r="E29" s="195">
        <v>95453</v>
      </c>
      <c r="F29" s="195">
        <v>0</v>
      </c>
      <c r="G29" s="194">
        <v>148919</v>
      </c>
      <c r="H29" s="195">
        <v>8922</v>
      </c>
      <c r="I29" s="195">
        <v>0</v>
      </c>
      <c r="J29" s="194">
        <v>0</v>
      </c>
      <c r="K29" s="197">
        <v>253294</v>
      </c>
      <c r="L29" s="1"/>
    </row>
    <row r="30" spans="1:12" ht="14.1" customHeight="1" x14ac:dyDescent="0.15">
      <c r="A30" s="1"/>
      <c r="B30" s="269" t="s">
        <v>13</v>
      </c>
      <c r="C30" s="269"/>
      <c r="D30" s="194">
        <v>0</v>
      </c>
      <c r="E30" s="194">
        <v>0</v>
      </c>
      <c r="F30" s="194">
        <v>0</v>
      </c>
      <c r="G30" s="194">
        <v>0</v>
      </c>
      <c r="H30" s="194">
        <v>0</v>
      </c>
      <c r="I30" s="194">
        <v>0</v>
      </c>
      <c r="J30" s="194">
        <v>0</v>
      </c>
      <c r="K30" s="197">
        <v>0</v>
      </c>
      <c r="L30" s="1"/>
    </row>
    <row r="31" spans="1:12" ht="14.1" customHeight="1" x14ac:dyDescent="0.15">
      <c r="A31" s="1"/>
      <c r="B31" s="268" t="s">
        <v>14</v>
      </c>
      <c r="C31" s="268"/>
      <c r="D31" s="194">
        <v>0</v>
      </c>
      <c r="E31" s="194">
        <v>0</v>
      </c>
      <c r="F31" s="194">
        <v>0</v>
      </c>
      <c r="G31" s="194">
        <v>0</v>
      </c>
      <c r="H31" s="194">
        <v>0</v>
      </c>
      <c r="I31" s="194">
        <v>0</v>
      </c>
      <c r="J31" s="194">
        <v>0</v>
      </c>
      <c r="K31" s="197">
        <v>0</v>
      </c>
      <c r="L31" s="1"/>
    </row>
    <row r="32" spans="1:12" ht="14.1" customHeight="1" x14ac:dyDescent="0.15">
      <c r="A32" s="1"/>
      <c r="B32" s="269" t="s">
        <v>15</v>
      </c>
      <c r="C32" s="269"/>
      <c r="D32" s="194">
        <v>0</v>
      </c>
      <c r="E32" s="194">
        <v>0</v>
      </c>
      <c r="F32" s="194">
        <v>0</v>
      </c>
      <c r="G32" s="194">
        <v>0</v>
      </c>
      <c r="H32" s="194">
        <v>0</v>
      </c>
      <c r="I32" s="194">
        <v>0</v>
      </c>
      <c r="J32" s="194">
        <v>0</v>
      </c>
      <c r="K32" s="197">
        <v>0</v>
      </c>
      <c r="L32" s="1"/>
    </row>
    <row r="33" spans="1:14" ht="14.1" customHeight="1" x14ac:dyDescent="0.15">
      <c r="A33" s="1"/>
      <c r="B33" s="267" t="s">
        <v>16</v>
      </c>
      <c r="C33" s="267"/>
      <c r="D33" s="194">
        <v>0</v>
      </c>
      <c r="E33" s="194">
        <v>0</v>
      </c>
      <c r="F33" s="195">
        <v>0</v>
      </c>
      <c r="G33" s="194">
        <v>0</v>
      </c>
      <c r="H33" s="194">
        <v>0</v>
      </c>
      <c r="I33" s="194">
        <v>0</v>
      </c>
      <c r="J33" s="194">
        <v>0</v>
      </c>
      <c r="K33" s="197">
        <v>0</v>
      </c>
      <c r="L33" s="1"/>
    </row>
    <row r="34" spans="1:14" ht="14.1" customHeight="1" x14ac:dyDescent="0.15">
      <c r="A34" s="1"/>
      <c r="B34" s="267" t="s">
        <v>17</v>
      </c>
      <c r="C34" s="267"/>
      <c r="D34" s="194">
        <v>0</v>
      </c>
      <c r="E34" s="194">
        <v>0</v>
      </c>
      <c r="F34" s="194">
        <v>0</v>
      </c>
      <c r="G34" s="194">
        <v>0</v>
      </c>
      <c r="H34" s="194">
        <v>0</v>
      </c>
      <c r="I34" s="194">
        <v>0</v>
      </c>
      <c r="J34" s="194">
        <v>0</v>
      </c>
      <c r="K34" s="197">
        <v>0</v>
      </c>
      <c r="L34" s="1"/>
    </row>
    <row r="35" spans="1:14" ht="14.1" customHeight="1" x14ac:dyDescent="0.15">
      <c r="A35" s="1"/>
      <c r="B35" s="277" t="s">
        <v>18</v>
      </c>
      <c r="C35" s="278"/>
      <c r="D35" s="195">
        <v>6508320</v>
      </c>
      <c r="E35" s="194">
        <v>0</v>
      </c>
      <c r="F35" s="194">
        <v>0</v>
      </c>
      <c r="G35" s="194">
        <v>1908841</v>
      </c>
      <c r="H35" s="195">
        <v>3981576</v>
      </c>
      <c r="I35" s="195">
        <v>51893</v>
      </c>
      <c r="J35" s="194">
        <v>0</v>
      </c>
      <c r="K35" s="197">
        <v>12450630</v>
      </c>
      <c r="L35" s="70"/>
    </row>
    <row r="36" spans="1:14" ht="14.1" customHeight="1" x14ac:dyDescent="0.15">
      <c r="A36" s="1"/>
      <c r="B36" s="267" t="s">
        <v>19</v>
      </c>
      <c r="C36" s="267"/>
      <c r="D36" s="195">
        <v>62286</v>
      </c>
      <c r="E36" s="194">
        <v>0</v>
      </c>
      <c r="F36" s="194">
        <v>0</v>
      </c>
      <c r="G36" s="194">
        <v>159788</v>
      </c>
      <c r="H36" s="195">
        <v>8811</v>
      </c>
      <c r="I36" s="195">
        <v>0</v>
      </c>
      <c r="J36" s="194">
        <v>0</v>
      </c>
      <c r="K36" s="197">
        <v>230884</v>
      </c>
      <c r="L36" s="1"/>
    </row>
    <row r="37" spans="1:14" ht="14.1" customHeight="1" x14ac:dyDescent="0.15">
      <c r="A37" s="1"/>
      <c r="B37" s="267" t="s">
        <v>20</v>
      </c>
      <c r="C37" s="267"/>
      <c r="D37" s="195">
        <v>0</v>
      </c>
      <c r="E37" s="194">
        <v>0</v>
      </c>
      <c r="F37" s="194">
        <v>0</v>
      </c>
      <c r="G37" s="194">
        <v>59541</v>
      </c>
      <c r="H37" s="195">
        <v>685715</v>
      </c>
      <c r="I37" s="194">
        <v>0</v>
      </c>
      <c r="J37" s="194">
        <v>0</v>
      </c>
      <c r="K37" s="197">
        <v>745256</v>
      </c>
      <c r="L37" s="1"/>
    </row>
    <row r="38" spans="1:14" ht="14.1" customHeight="1" x14ac:dyDescent="0.15">
      <c r="A38" s="1"/>
      <c r="B38" s="265" t="s">
        <v>12</v>
      </c>
      <c r="C38" s="265"/>
      <c r="D38" s="195">
        <v>6425761</v>
      </c>
      <c r="E38" s="194">
        <v>0</v>
      </c>
      <c r="F38" s="194">
        <v>0</v>
      </c>
      <c r="G38" s="194">
        <v>1689513</v>
      </c>
      <c r="H38" s="195">
        <v>3282706</v>
      </c>
      <c r="I38" s="195">
        <v>51893</v>
      </c>
      <c r="J38" s="194">
        <v>0</v>
      </c>
      <c r="K38" s="197">
        <v>11449873</v>
      </c>
      <c r="L38" s="1"/>
    </row>
    <row r="39" spans="1:14" ht="14.1" customHeight="1" x14ac:dyDescent="0.15">
      <c r="A39" s="1"/>
      <c r="B39" s="267" t="s">
        <v>16</v>
      </c>
      <c r="C39" s="267"/>
      <c r="D39" s="195">
        <v>0</v>
      </c>
      <c r="E39" s="194">
        <v>0</v>
      </c>
      <c r="F39" s="194">
        <v>0</v>
      </c>
      <c r="G39" s="194">
        <v>0</v>
      </c>
      <c r="H39" s="194">
        <v>0</v>
      </c>
      <c r="I39" s="194">
        <v>0</v>
      </c>
      <c r="J39" s="194">
        <v>0</v>
      </c>
      <c r="K39" s="197">
        <v>0</v>
      </c>
      <c r="L39" s="1"/>
    </row>
    <row r="40" spans="1:14" ht="14.1" customHeight="1" x14ac:dyDescent="0.15">
      <c r="A40" s="1"/>
      <c r="B40" s="265" t="s">
        <v>17</v>
      </c>
      <c r="C40" s="265"/>
      <c r="D40" s="194">
        <v>20273</v>
      </c>
      <c r="E40" s="194">
        <v>0</v>
      </c>
      <c r="F40" s="194">
        <v>0</v>
      </c>
      <c r="G40" s="194">
        <v>0</v>
      </c>
      <c r="H40" s="194">
        <v>4345</v>
      </c>
      <c r="I40" s="194">
        <v>0</v>
      </c>
      <c r="J40" s="194">
        <v>0</v>
      </c>
      <c r="K40" s="197">
        <v>24618</v>
      </c>
      <c r="L40" s="1"/>
    </row>
    <row r="41" spans="1:14" ht="14.1" customHeight="1" x14ac:dyDescent="0.15">
      <c r="A41" s="1"/>
      <c r="B41" s="280" t="s">
        <v>21</v>
      </c>
      <c r="C41" s="281"/>
      <c r="D41" s="195">
        <v>157279</v>
      </c>
      <c r="E41" s="195">
        <v>121792</v>
      </c>
      <c r="F41" s="195">
        <v>9786</v>
      </c>
      <c r="G41" s="194">
        <v>215075</v>
      </c>
      <c r="H41" s="195">
        <v>97067</v>
      </c>
      <c r="I41" s="195">
        <v>23106</v>
      </c>
      <c r="J41" s="195">
        <v>53715</v>
      </c>
      <c r="K41" s="197">
        <v>677820</v>
      </c>
      <c r="L41" s="1"/>
    </row>
    <row r="42" spans="1:14" ht="13.5" customHeight="1" x14ac:dyDescent="0.15">
      <c r="A42" s="1"/>
      <c r="B42" s="279" t="s">
        <v>30</v>
      </c>
      <c r="C42" s="279"/>
      <c r="D42" s="195">
        <v>7856370</v>
      </c>
      <c r="E42" s="195">
        <v>5913874</v>
      </c>
      <c r="F42" s="195">
        <v>80412</v>
      </c>
      <c r="G42" s="195">
        <v>3374734</v>
      </c>
      <c r="H42" s="195">
        <v>5016743</v>
      </c>
      <c r="I42" s="195">
        <v>538145</v>
      </c>
      <c r="J42" s="195">
        <v>219804</v>
      </c>
      <c r="K42" s="198">
        <v>23000082</v>
      </c>
      <c r="L42" s="6">
        <f t="shared" ref="L42:M42" si="0">SUM(L25,L35,L41)</f>
        <v>0</v>
      </c>
      <c r="M42" s="6">
        <f t="shared" si="0"/>
        <v>0</v>
      </c>
      <c r="N42" s="1"/>
    </row>
    <row r="43" spans="1:14" ht="3" customHeight="1" x14ac:dyDescent="0.15">
      <c r="A43" s="1"/>
      <c r="B43" s="1"/>
      <c r="C43" s="1"/>
      <c r="D43" s="1"/>
      <c r="E43" s="1"/>
      <c r="F43" s="1"/>
      <c r="G43" s="1"/>
      <c r="H43" s="1"/>
      <c r="I43" s="1"/>
      <c r="J43" s="1"/>
      <c r="K43" s="1"/>
      <c r="L43" s="1"/>
      <c r="M43" s="1"/>
    </row>
    <row r="44" spans="1:14" ht="5.0999999999999996" customHeight="1" x14ac:dyDescent="0.15">
      <c r="A44" s="1"/>
      <c r="B44" s="1"/>
      <c r="C44" s="1"/>
      <c r="D44" s="1"/>
      <c r="E44" s="1"/>
      <c r="F44" s="1"/>
      <c r="G44" s="1"/>
      <c r="H44" s="1"/>
      <c r="I44" s="1"/>
      <c r="J44" s="1"/>
      <c r="K44" s="1"/>
      <c r="L44" s="1"/>
      <c r="M44" s="1"/>
    </row>
    <row r="45" spans="1:14" x14ac:dyDescent="0.15">
      <c r="K45" s="1"/>
      <c r="L45" s="1"/>
      <c r="M45" s="1"/>
      <c r="N45" s="1"/>
    </row>
  </sheetData>
  <mergeCells count="46">
    <mergeCell ref="B39:C39"/>
    <mergeCell ref="B40:C40"/>
    <mergeCell ref="B41:C41"/>
    <mergeCell ref="B42:C42"/>
    <mergeCell ref="B33:C33"/>
    <mergeCell ref="B34:C34"/>
    <mergeCell ref="B35:C35"/>
    <mergeCell ref="B36:C36"/>
    <mergeCell ref="B37:C37"/>
    <mergeCell ref="B38:C38"/>
    <mergeCell ref="B32:C32"/>
    <mergeCell ref="H23:H24"/>
    <mergeCell ref="I23:I24"/>
    <mergeCell ref="J23:J24"/>
    <mergeCell ref="K23:K24"/>
    <mergeCell ref="B25:C25"/>
    <mergeCell ref="B26:C26"/>
    <mergeCell ref="G23:G24"/>
    <mergeCell ref="B27:C27"/>
    <mergeCell ref="B28:C28"/>
    <mergeCell ref="B29:C29"/>
    <mergeCell ref="B30:C30"/>
    <mergeCell ref="B31:C31"/>
    <mergeCell ref="B20:C20"/>
    <mergeCell ref="B23:C24"/>
    <mergeCell ref="D23:D24"/>
    <mergeCell ref="E23:E24"/>
    <mergeCell ref="F23:F24"/>
    <mergeCell ref="B19:C19"/>
    <mergeCell ref="B8:C8"/>
    <mergeCell ref="B9:C9"/>
    <mergeCell ref="B10:C10"/>
    <mergeCell ref="B11:C11"/>
    <mergeCell ref="B12:C12"/>
    <mergeCell ref="B13:C13"/>
    <mergeCell ref="B14:C14"/>
    <mergeCell ref="B15:C15"/>
    <mergeCell ref="B16:C16"/>
    <mergeCell ref="B17:C17"/>
    <mergeCell ref="B18:C18"/>
    <mergeCell ref="B7:C7"/>
    <mergeCell ref="B2:C2"/>
    <mergeCell ref="B3:C3"/>
    <mergeCell ref="B4:C4"/>
    <mergeCell ref="B5:C5"/>
    <mergeCell ref="B6:C6"/>
  </mergeCells>
  <phoneticPr fontId="2"/>
  <printOptions horizontalCentered="1"/>
  <pageMargins left="0.19685039370078741" right="0.19685039370078741" top="0.39370078740157483" bottom="0.19685039370078741" header="0.31496062992125984" footer="0.31496062992125984"/>
  <pageSetup paperSize="9" scale="9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K30"/>
  <sheetViews>
    <sheetView view="pageBreakPreview" zoomScale="80" zoomScaleNormal="100" zoomScaleSheetLayoutView="80" workbookViewId="0">
      <selection activeCell="P7" sqref="P7"/>
    </sheetView>
  </sheetViews>
  <sheetFormatPr defaultColWidth="8.875" defaultRowHeight="11.25" x14ac:dyDescent="0.15"/>
  <cols>
    <col min="1" max="11" width="15.375" style="14" customWidth="1"/>
    <col min="12" max="16384" width="8.875" style="14"/>
  </cols>
  <sheetData>
    <row r="1" spans="1:10" ht="21" x14ac:dyDescent="0.2">
      <c r="A1" s="13" t="s">
        <v>341</v>
      </c>
    </row>
    <row r="2" spans="1:10" ht="13.5" x14ac:dyDescent="0.15">
      <c r="A2" s="15"/>
    </row>
    <row r="3" spans="1:10" ht="13.5" x14ac:dyDescent="0.15">
      <c r="A3" s="15"/>
    </row>
    <row r="5" spans="1:10" ht="13.5" x14ac:dyDescent="0.15">
      <c r="A5" s="16" t="s">
        <v>31</v>
      </c>
      <c r="H5" s="17" t="s">
        <v>737</v>
      </c>
    </row>
    <row r="6" spans="1:10" ht="37.5" customHeight="1" x14ac:dyDescent="0.15">
      <c r="A6" s="41" t="s">
        <v>32</v>
      </c>
      <c r="B6" s="42" t="s">
        <v>33</v>
      </c>
      <c r="C6" s="42" t="s">
        <v>34</v>
      </c>
      <c r="D6" s="42" t="s">
        <v>35</v>
      </c>
      <c r="E6" s="42" t="s">
        <v>36</v>
      </c>
      <c r="F6" s="42" t="s">
        <v>37</v>
      </c>
      <c r="G6" s="42" t="s">
        <v>38</v>
      </c>
      <c r="H6" s="42" t="s">
        <v>39</v>
      </c>
    </row>
    <row r="7" spans="1:10" ht="25.5" customHeight="1" x14ac:dyDescent="0.15">
      <c r="A7" s="20" t="s">
        <v>40</v>
      </c>
      <c r="B7" s="21">
        <v>602</v>
      </c>
      <c r="C7" s="21">
        <v>2</v>
      </c>
      <c r="D7" s="21">
        <v>963</v>
      </c>
      <c r="E7" s="21">
        <v>0</v>
      </c>
      <c r="F7" s="21">
        <v>30</v>
      </c>
      <c r="G7" s="21">
        <v>932</v>
      </c>
      <c r="H7" s="21">
        <v>301</v>
      </c>
    </row>
    <row r="8" spans="1:10" ht="25.5" customHeight="1" x14ac:dyDescent="0.15">
      <c r="A8" s="22" t="s">
        <v>41</v>
      </c>
      <c r="B8" s="21">
        <v>2222</v>
      </c>
      <c r="C8" s="21">
        <v>1</v>
      </c>
      <c r="D8" s="21">
        <v>2322</v>
      </c>
      <c r="E8" s="21">
        <v>1</v>
      </c>
      <c r="F8" s="21">
        <v>1111</v>
      </c>
      <c r="G8" s="21">
        <v>1211</v>
      </c>
      <c r="H8" s="21">
        <v>1111</v>
      </c>
    </row>
    <row r="9" spans="1:10" ht="25.5" customHeight="1" x14ac:dyDescent="0.15">
      <c r="A9" s="43" t="s">
        <v>42</v>
      </c>
      <c r="B9" s="21">
        <f>SUM(B7:B8)</f>
        <v>2824</v>
      </c>
      <c r="C9" s="21">
        <v>3</v>
      </c>
      <c r="D9" s="21">
        <v>3285</v>
      </c>
      <c r="E9" s="21">
        <v>1</v>
      </c>
      <c r="F9" s="21">
        <v>1141</v>
      </c>
      <c r="G9" s="21">
        <v>2143</v>
      </c>
      <c r="H9" s="21">
        <v>1412</v>
      </c>
    </row>
    <row r="11" spans="1:10" ht="13.5" x14ac:dyDescent="0.15">
      <c r="A11" s="16" t="s">
        <v>43</v>
      </c>
      <c r="J11" s="17" t="s">
        <v>737</v>
      </c>
    </row>
    <row r="12" spans="1:10" ht="37.5" customHeight="1" x14ac:dyDescent="0.15">
      <c r="A12" s="41" t="s">
        <v>44</v>
      </c>
      <c r="B12" s="42" t="s">
        <v>45</v>
      </c>
      <c r="C12" s="42" t="s">
        <v>46</v>
      </c>
      <c r="D12" s="42" t="s">
        <v>47</v>
      </c>
      <c r="E12" s="42" t="s">
        <v>48</v>
      </c>
      <c r="F12" s="42" t="s">
        <v>49</v>
      </c>
      <c r="G12" s="42" t="s">
        <v>50</v>
      </c>
      <c r="H12" s="42" t="s">
        <v>51</v>
      </c>
      <c r="I12" s="42" t="s">
        <v>52</v>
      </c>
      <c r="J12" s="42" t="s">
        <v>39</v>
      </c>
    </row>
    <row r="13" spans="1:10" ht="25.5" customHeight="1" x14ac:dyDescent="0.15">
      <c r="A13" s="24" t="s">
        <v>485</v>
      </c>
      <c r="B13" s="21">
        <v>44460</v>
      </c>
      <c r="C13" s="21">
        <v>2350190</v>
      </c>
      <c r="D13" s="21">
        <v>6998</v>
      </c>
      <c r="E13" s="21">
        <v>2343192</v>
      </c>
      <c r="F13" s="21">
        <v>846720</v>
      </c>
      <c r="G13" s="165">
        <f>B13/F13</f>
        <v>5.2508503401360547E-2</v>
      </c>
      <c r="H13" s="110">
        <v>123</v>
      </c>
      <c r="I13" s="21">
        <v>0</v>
      </c>
      <c r="J13" s="21">
        <v>44460</v>
      </c>
    </row>
    <row r="14" spans="1:10" ht="25.5" customHeight="1" x14ac:dyDescent="0.15">
      <c r="A14" s="24" t="s">
        <v>486</v>
      </c>
      <c r="B14" s="21">
        <v>50000</v>
      </c>
      <c r="C14" s="21">
        <v>391909</v>
      </c>
      <c r="D14" s="21">
        <v>187342</v>
      </c>
      <c r="E14" s="21">
        <v>204567</v>
      </c>
      <c r="F14" s="21">
        <v>50000</v>
      </c>
      <c r="G14" s="165">
        <f t="shared" ref="G14:G15" si="0">B14/F14</f>
        <v>1</v>
      </c>
      <c r="H14" s="110">
        <v>205</v>
      </c>
      <c r="I14" s="21">
        <v>0</v>
      </c>
      <c r="J14" s="21">
        <v>50000</v>
      </c>
    </row>
    <row r="15" spans="1:10" ht="25.5" customHeight="1" x14ac:dyDescent="0.15">
      <c r="A15" s="24" t="s">
        <v>487</v>
      </c>
      <c r="B15" s="21">
        <v>58841</v>
      </c>
      <c r="C15" s="21">
        <v>1248871</v>
      </c>
      <c r="D15" s="21">
        <v>442530</v>
      </c>
      <c r="E15" s="21">
        <v>806341</v>
      </c>
      <c r="F15" s="21">
        <v>58841</v>
      </c>
      <c r="G15" s="165">
        <f t="shared" si="0"/>
        <v>1</v>
      </c>
      <c r="H15" s="110">
        <v>806</v>
      </c>
      <c r="I15" s="21">
        <v>0</v>
      </c>
      <c r="J15" s="123">
        <v>0</v>
      </c>
    </row>
    <row r="16" spans="1:10" ht="25.5" customHeight="1" x14ac:dyDescent="0.15">
      <c r="A16" s="43" t="s">
        <v>42</v>
      </c>
      <c r="B16" s="21">
        <f>SUM(B13:B15)</f>
        <v>153301</v>
      </c>
      <c r="C16" s="21">
        <f t="shared" ref="C16:J16" si="1">SUM(C13:C15)</f>
        <v>3990970</v>
      </c>
      <c r="D16" s="21">
        <f t="shared" si="1"/>
        <v>636870</v>
      </c>
      <c r="E16" s="21">
        <f t="shared" si="1"/>
        <v>3354100</v>
      </c>
      <c r="F16" s="21">
        <f t="shared" si="1"/>
        <v>955561</v>
      </c>
      <c r="G16" s="25"/>
      <c r="H16" s="21">
        <f t="shared" si="1"/>
        <v>1134</v>
      </c>
      <c r="I16" s="21">
        <f t="shared" si="1"/>
        <v>0</v>
      </c>
      <c r="J16" s="21">
        <f t="shared" si="1"/>
        <v>94460</v>
      </c>
    </row>
    <row r="18" spans="1:11" ht="13.5" x14ac:dyDescent="0.15">
      <c r="A18" s="16" t="s">
        <v>53</v>
      </c>
      <c r="K18" s="17" t="s">
        <v>737</v>
      </c>
    </row>
    <row r="19" spans="1:11" ht="37.5" customHeight="1" x14ac:dyDescent="0.15">
      <c r="A19" s="41" t="s">
        <v>44</v>
      </c>
      <c r="B19" s="42" t="s">
        <v>54</v>
      </c>
      <c r="C19" s="42" t="s">
        <v>46</v>
      </c>
      <c r="D19" s="42" t="s">
        <v>47</v>
      </c>
      <c r="E19" s="42" t="s">
        <v>48</v>
      </c>
      <c r="F19" s="42" t="s">
        <v>49</v>
      </c>
      <c r="G19" s="42" t="s">
        <v>50</v>
      </c>
      <c r="H19" s="42" t="s">
        <v>51</v>
      </c>
      <c r="I19" s="42" t="s">
        <v>55</v>
      </c>
      <c r="J19" s="42" t="s">
        <v>56</v>
      </c>
      <c r="K19" s="42" t="s">
        <v>39</v>
      </c>
    </row>
    <row r="20" spans="1:11" ht="21.75" customHeight="1" x14ac:dyDescent="0.15">
      <c r="A20" s="27" t="s">
        <v>488</v>
      </c>
      <c r="B20" s="21">
        <v>195</v>
      </c>
      <c r="C20" s="21">
        <v>11049273</v>
      </c>
      <c r="D20" s="21">
        <v>4131140</v>
      </c>
      <c r="E20" s="21">
        <f>C20-D20</f>
        <v>6918133</v>
      </c>
      <c r="F20" s="21">
        <v>150000</v>
      </c>
      <c r="G20" s="28">
        <f>B20/F20</f>
        <v>1.2999999999999999E-3</v>
      </c>
      <c r="H20" s="21">
        <f>E20*G20</f>
        <v>8993.5728999999992</v>
      </c>
      <c r="I20" s="21">
        <v>0</v>
      </c>
      <c r="J20" s="21">
        <f>B20-I20</f>
        <v>195</v>
      </c>
      <c r="K20" s="21">
        <v>195</v>
      </c>
    </row>
    <row r="21" spans="1:11" ht="21.75" customHeight="1" x14ac:dyDescent="0.15">
      <c r="A21" s="22" t="s">
        <v>489</v>
      </c>
      <c r="B21" s="21">
        <v>300</v>
      </c>
      <c r="C21" s="21">
        <v>1074019</v>
      </c>
      <c r="D21" s="21">
        <v>701421</v>
      </c>
      <c r="E21" s="21">
        <f t="shared" ref="E21:E29" si="2">C21-D21</f>
        <v>372598</v>
      </c>
      <c r="F21" s="21">
        <v>176000</v>
      </c>
      <c r="G21" s="28">
        <f t="shared" ref="G21:G29" si="3">B21/F21</f>
        <v>1.7045454545454545E-3</v>
      </c>
      <c r="H21" s="21">
        <f t="shared" ref="H21:H29" si="4">E21*G21</f>
        <v>635.11022727272723</v>
      </c>
      <c r="I21" s="21">
        <v>0</v>
      </c>
      <c r="J21" s="21">
        <f t="shared" ref="J21:J29" si="5">B21-I21</f>
        <v>300</v>
      </c>
      <c r="K21" s="21">
        <v>300</v>
      </c>
    </row>
    <row r="22" spans="1:11" ht="21.75" customHeight="1" x14ac:dyDescent="0.15">
      <c r="A22" s="22" t="s">
        <v>490</v>
      </c>
      <c r="B22" s="21">
        <v>100</v>
      </c>
      <c r="C22" s="21">
        <v>612065</v>
      </c>
      <c r="D22" s="21">
        <v>232178</v>
      </c>
      <c r="E22" s="21">
        <f t="shared" si="2"/>
        <v>379887</v>
      </c>
      <c r="F22" s="21">
        <v>145211</v>
      </c>
      <c r="G22" s="28">
        <f t="shared" si="3"/>
        <v>6.8865306347315285E-4</v>
      </c>
      <c r="H22" s="21">
        <f t="shared" si="4"/>
        <v>261.61034632362561</v>
      </c>
      <c r="I22" s="21">
        <v>0</v>
      </c>
      <c r="J22" s="21">
        <f t="shared" si="5"/>
        <v>100</v>
      </c>
      <c r="K22" s="21">
        <v>100</v>
      </c>
    </row>
    <row r="23" spans="1:11" ht="21.75" customHeight="1" x14ac:dyDescent="0.15">
      <c r="A23" s="22" t="s">
        <v>491</v>
      </c>
      <c r="B23" s="21">
        <v>1440</v>
      </c>
      <c r="C23" s="21">
        <v>1901105</v>
      </c>
      <c r="D23" s="21">
        <v>402316</v>
      </c>
      <c r="E23" s="21">
        <f t="shared" si="2"/>
        <v>1498789</v>
      </c>
      <c r="F23" s="21">
        <v>41000</v>
      </c>
      <c r="G23" s="28">
        <f t="shared" si="3"/>
        <v>3.5121951219512199E-2</v>
      </c>
      <c r="H23" s="21">
        <f t="shared" si="4"/>
        <v>52640.394146341467</v>
      </c>
      <c r="I23" s="21">
        <v>0</v>
      </c>
      <c r="J23" s="21">
        <f t="shared" si="5"/>
        <v>1440</v>
      </c>
      <c r="K23" s="21">
        <v>1440</v>
      </c>
    </row>
    <row r="24" spans="1:11" ht="21.75" customHeight="1" x14ac:dyDescent="0.15">
      <c r="A24" s="22" t="s">
        <v>492</v>
      </c>
      <c r="B24" s="21">
        <v>25</v>
      </c>
      <c r="C24" s="21">
        <v>695550000</v>
      </c>
      <c r="D24" s="21">
        <v>666084000</v>
      </c>
      <c r="E24" s="21">
        <f t="shared" si="2"/>
        <v>29466000</v>
      </c>
      <c r="F24" s="21">
        <v>9154000</v>
      </c>
      <c r="G24" s="28">
        <f t="shared" si="3"/>
        <v>2.731046537032991E-6</v>
      </c>
      <c r="H24" s="21">
        <f t="shared" si="4"/>
        <v>80.473017260214107</v>
      </c>
      <c r="I24" s="21">
        <v>0</v>
      </c>
      <c r="J24" s="21">
        <f t="shared" si="5"/>
        <v>25</v>
      </c>
      <c r="K24" s="21">
        <v>25</v>
      </c>
    </row>
    <row r="25" spans="1:11" ht="21.75" customHeight="1" x14ac:dyDescent="0.15">
      <c r="A25" s="22" t="s">
        <v>493</v>
      </c>
      <c r="B25" s="21">
        <v>10480</v>
      </c>
      <c r="C25" s="21">
        <v>46187142</v>
      </c>
      <c r="D25" s="21">
        <v>42575457</v>
      </c>
      <c r="E25" s="21">
        <f t="shared" si="2"/>
        <v>3611685</v>
      </c>
      <c r="F25" s="21">
        <v>2309350</v>
      </c>
      <c r="G25" s="28">
        <f t="shared" si="3"/>
        <v>4.5380734838807455E-3</v>
      </c>
      <c r="H25" s="21">
        <f t="shared" si="4"/>
        <v>16390.091930629831</v>
      </c>
      <c r="I25" s="21">
        <v>0</v>
      </c>
      <c r="J25" s="21">
        <f t="shared" si="5"/>
        <v>10480</v>
      </c>
      <c r="K25" s="21">
        <v>10480</v>
      </c>
    </row>
    <row r="26" spans="1:11" ht="21.75" customHeight="1" x14ac:dyDescent="0.15">
      <c r="A26" s="22" t="s">
        <v>494</v>
      </c>
      <c r="B26" s="21">
        <v>800</v>
      </c>
      <c r="C26" s="21">
        <v>24857606000</v>
      </c>
      <c r="D26" s="21">
        <v>24516985000</v>
      </c>
      <c r="E26" s="21">
        <f t="shared" si="2"/>
        <v>340621000</v>
      </c>
      <c r="F26" s="21">
        <v>16602000</v>
      </c>
      <c r="G26" s="28">
        <f t="shared" si="3"/>
        <v>4.8186965425852308E-5</v>
      </c>
      <c r="H26" s="21">
        <f t="shared" si="4"/>
        <v>16413.49235031924</v>
      </c>
      <c r="I26" s="21">
        <v>0</v>
      </c>
      <c r="J26" s="21">
        <f t="shared" si="5"/>
        <v>800</v>
      </c>
      <c r="K26" s="21">
        <v>800</v>
      </c>
    </row>
    <row r="27" spans="1:11" ht="21.75" customHeight="1" x14ac:dyDescent="0.15">
      <c r="A27" s="22" t="s">
        <v>495</v>
      </c>
      <c r="B27" s="21">
        <v>20</v>
      </c>
      <c r="C27" s="21">
        <v>586701</v>
      </c>
      <c r="D27" s="21">
        <v>454562</v>
      </c>
      <c r="E27" s="21">
        <f t="shared" si="2"/>
        <v>132139</v>
      </c>
      <c r="F27" s="21">
        <v>1840</v>
      </c>
      <c r="G27" s="28">
        <f t="shared" si="3"/>
        <v>1.0869565217391304E-2</v>
      </c>
      <c r="H27" s="21">
        <f t="shared" si="4"/>
        <v>1436.2934782608695</v>
      </c>
      <c r="I27" s="21">
        <v>0</v>
      </c>
      <c r="J27" s="21">
        <f t="shared" si="5"/>
        <v>20</v>
      </c>
      <c r="K27" s="21">
        <v>20</v>
      </c>
    </row>
    <row r="28" spans="1:11" ht="21.75" customHeight="1" x14ac:dyDescent="0.15">
      <c r="A28" s="22" t="s">
        <v>496</v>
      </c>
      <c r="B28" s="21">
        <v>15930</v>
      </c>
      <c r="C28" s="21">
        <v>318690640</v>
      </c>
      <c r="D28" s="21">
        <v>295441847</v>
      </c>
      <c r="E28" s="21">
        <f t="shared" si="2"/>
        <v>23248793</v>
      </c>
      <c r="F28" s="21">
        <v>20935378</v>
      </c>
      <c r="G28" s="28">
        <f t="shared" si="3"/>
        <v>7.6091293885402977E-4</v>
      </c>
      <c r="H28" s="21">
        <f t="shared" si="4"/>
        <v>17690.307406438995</v>
      </c>
      <c r="I28" s="21">
        <v>0</v>
      </c>
      <c r="J28" s="21">
        <f t="shared" si="5"/>
        <v>15930</v>
      </c>
      <c r="K28" s="21">
        <v>15930</v>
      </c>
    </row>
    <row r="29" spans="1:11" ht="21.75" customHeight="1" x14ac:dyDescent="0.15">
      <c r="A29" s="22" t="s">
        <v>497</v>
      </c>
      <c r="B29" s="21">
        <v>180</v>
      </c>
      <c r="C29" s="21">
        <v>2166568</v>
      </c>
      <c r="D29" s="21">
        <v>303337</v>
      </c>
      <c r="E29" s="21">
        <f t="shared" si="2"/>
        <v>1863231</v>
      </c>
      <c r="F29" s="21">
        <v>3000</v>
      </c>
      <c r="G29" s="28">
        <f t="shared" si="3"/>
        <v>0.06</v>
      </c>
      <c r="H29" s="21">
        <f t="shared" si="4"/>
        <v>111793.86</v>
      </c>
      <c r="I29" s="21">
        <v>0</v>
      </c>
      <c r="J29" s="21">
        <f t="shared" si="5"/>
        <v>180</v>
      </c>
      <c r="K29" s="21">
        <v>180</v>
      </c>
    </row>
    <row r="30" spans="1:11" ht="21.75" customHeight="1" x14ac:dyDescent="0.15">
      <c r="A30" s="43" t="s">
        <v>42</v>
      </c>
      <c r="B30" s="21">
        <f>SUM(B20:B29)</f>
        <v>29470</v>
      </c>
      <c r="C30" s="21">
        <f t="shared" ref="C30:K30" si="6">SUM(C20:C29)</f>
        <v>25935423513</v>
      </c>
      <c r="D30" s="21">
        <f t="shared" si="6"/>
        <v>25527311258</v>
      </c>
      <c r="E30" s="21">
        <f t="shared" si="6"/>
        <v>408112255</v>
      </c>
      <c r="F30" s="21">
        <f t="shared" si="6"/>
        <v>49517779</v>
      </c>
      <c r="G30" s="21"/>
      <c r="H30" s="21">
        <f t="shared" si="6"/>
        <v>226335.20580284696</v>
      </c>
      <c r="I30" s="21">
        <f t="shared" si="6"/>
        <v>0</v>
      </c>
      <c r="J30" s="21">
        <f t="shared" si="6"/>
        <v>29470</v>
      </c>
      <c r="K30" s="21">
        <f t="shared" si="6"/>
        <v>29470</v>
      </c>
    </row>
  </sheetData>
  <phoneticPr fontId="2"/>
  <printOptions horizontalCentered="1"/>
  <pageMargins left="0.39370078740157483" right="0.39370078740157483" top="0.39370078740157483" bottom="0.39370078740157483" header="0.19685039370078741" footer="0.19685039370078741"/>
  <pageSetup paperSize="9" scale="84" fitToHeight="0" orientation="landscape" r:id="rId1"/>
  <headerFooter>
    <oddHeader xml:space="preserve">&amp;R&amp;9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G20"/>
  <sheetViews>
    <sheetView view="pageBreakPreview" topLeftCell="A2" zoomScale="90" zoomScaleNormal="100" zoomScaleSheetLayoutView="90" workbookViewId="0">
      <selection activeCell="F19" sqref="F19"/>
    </sheetView>
  </sheetViews>
  <sheetFormatPr defaultColWidth="8.875" defaultRowHeight="11.25" x14ac:dyDescent="0.15"/>
  <cols>
    <col min="1" max="1" width="28.875" style="14" bestFit="1" customWidth="1"/>
    <col min="2" max="7" width="19.875" style="14" customWidth="1"/>
    <col min="8" max="16384" width="8.875" style="14"/>
  </cols>
  <sheetData>
    <row r="1" spans="1:7" ht="21" x14ac:dyDescent="0.2">
      <c r="A1" s="13" t="s">
        <v>342</v>
      </c>
    </row>
    <row r="2" spans="1:7" ht="13.5" x14ac:dyDescent="0.15">
      <c r="A2" s="15"/>
    </row>
    <row r="3" spans="1:7" ht="13.5" x14ac:dyDescent="0.15">
      <c r="A3" s="15"/>
    </row>
    <row r="4" spans="1:7" ht="13.5" x14ac:dyDescent="0.15">
      <c r="G4" s="17" t="s">
        <v>737</v>
      </c>
    </row>
    <row r="5" spans="1:7" ht="22.5" customHeight="1" x14ac:dyDescent="0.15">
      <c r="A5" s="41" t="s">
        <v>57</v>
      </c>
      <c r="B5" s="41" t="s">
        <v>58</v>
      </c>
      <c r="C5" s="41" t="s">
        <v>59</v>
      </c>
      <c r="D5" s="41" t="s">
        <v>60</v>
      </c>
      <c r="E5" s="41" t="s">
        <v>61</v>
      </c>
      <c r="F5" s="42" t="s">
        <v>62</v>
      </c>
      <c r="G5" s="42" t="s">
        <v>39</v>
      </c>
    </row>
    <row r="6" spans="1:7" ht="18" customHeight="1" x14ac:dyDescent="0.15">
      <c r="A6" s="44" t="s">
        <v>63</v>
      </c>
      <c r="B6" s="140"/>
      <c r="C6" s="140"/>
      <c r="D6" s="140"/>
      <c r="E6" s="140"/>
      <c r="F6" s="140"/>
      <c r="G6" s="140"/>
    </row>
    <row r="7" spans="1:7" ht="18" customHeight="1" x14ac:dyDescent="0.15">
      <c r="A7" s="44" t="s">
        <v>462</v>
      </c>
      <c r="B7" s="140">
        <v>1108908</v>
      </c>
      <c r="C7" s="140" t="s">
        <v>458</v>
      </c>
      <c r="D7" s="140" t="s">
        <v>458</v>
      </c>
      <c r="E7" s="140" t="s">
        <v>458</v>
      </c>
      <c r="F7" s="140">
        <f>SUM(B7:E7)</f>
        <v>1108908</v>
      </c>
      <c r="G7" s="140">
        <v>1108908</v>
      </c>
    </row>
    <row r="8" spans="1:7" ht="18" customHeight="1" x14ac:dyDescent="0.15">
      <c r="A8" s="44" t="s">
        <v>463</v>
      </c>
      <c r="B8" s="140">
        <v>1073663</v>
      </c>
      <c r="C8" s="140" t="s">
        <v>458</v>
      </c>
      <c r="D8" s="140" t="s">
        <v>458</v>
      </c>
      <c r="E8" s="140" t="s">
        <v>458</v>
      </c>
      <c r="F8" s="140">
        <f t="shared" ref="F8:F19" si="0">SUM(B8:E8)</f>
        <v>1073663</v>
      </c>
      <c r="G8" s="140">
        <v>1073663</v>
      </c>
    </row>
    <row r="9" spans="1:7" ht="18" customHeight="1" x14ac:dyDescent="0.15">
      <c r="A9" s="44" t="s">
        <v>464</v>
      </c>
      <c r="B9" s="140">
        <v>1220</v>
      </c>
      <c r="C9" s="140" t="s">
        <v>458</v>
      </c>
      <c r="D9" s="140" t="s">
        <v>458</v>
      </c>
      <c r="E9" s="140" t="s">
        <v>458</v>
      </c>
      <c r="F9" s="140">
        <f t="shared" si="0"/>
        <v>1220</v>
      </c>
      <c r="G9" s="140">
        <v>1220</v>
      </c>
    </row>
    <row r="10" spans="1:7" ht="18" customHeight="1" x14ac:dyDescent="0.15">
      <c r="A10" s="44" t="s">
        <v>465</v>
      </c>
      <c r="B10" s="140">
        <v>1000</v>
      </c>
      <c r="C10" s="140" t="s">
        <v>458</v>
      </c>
      <c r="D10" s="140" t="s">
        <v>458</v>
      </c>
      <c r="E10" s="140" t="s">
        <v>458</v>
      </c>
      <c r="F10" s="140">
        <f t="shared" si="0"/>
        <v>1000</v>
      </c>
      <c r="G10" s="140">
        <v>1000</v>
      </c>
    </row>
    <row r="11" spans="1:7" ht="18" customHeight="1" x14ac:dyDescent="0.15">
      <c r="A11" s="44" t="s">
        <v>466</v>
      </c>
      <c r="B11" s="140">
        <v>1206184</v>
      </c>
      <c r="C11" s="140" t="s">
        <v>458</v>
      </c>
      <c r="D11" s="140" t="s">
        <v>458</v>
      </c>
      <c r="E11" s="140" t="s">
        <v>458</v>
      </c>
      <c r="F11" s="140">
        <f t="shared" si="0"/>
        <v>1206184</v>
      </c>
      <c r="G11" s="140">
        <v>1206184</v>
      </c>
    </row>
    <row r="12" spans="1:7" ht="18" customHeight="1" x14ac:dyDescent="0.15">
      <c r="A12" s="44" t="s">
        <v>467</v>
      </c>
      <c r="B12" s="140">
        <v>37169</v>
      </c>
      <c r="C12" s="140" t="s">
        <v>458</v>
      </c>
      <c r="D12" s="140" t="s">
        <v>458</v>
      </c>
      <c r="E12" s="140" t="s">
        <v>458</v>
      </c>
      <c r="F12" s="140">
        <f t="shared" si="0"/>
        <v>37169</v>
      </c>
      <c r="G12" s="140">
        <v>37169</v>
      </c>
    </row>
    <row r="13" spans="1:7" ht="18" customHeight="1" x14ac:dyDescent="0.15">
      <c r="A13" s="103" t="s">
        <v>628</v>
      </c>
      <c r="B13" s="140">
        <v>8248</v>
      </c>
      <c r="C13" s="140"/>
      <c r="D13" s="140"/>
      <c r="E13" s="140"/>
      <c r="F13" s="140">
        <f t="shared" si="0"/>
        <v>8248</v>
      </c>
      <c r="G13" s="140">
        <v>8248</v>
      </c>
    </row>
    <row r="14" spans="1:7" ht="18" customHeight="1" x14ac:dyDescent="0.15">
      <c r="A14" s="29" t="s">
        <v>468</v>
      </c>
      <c r="B14" s="140"/>
      <c r="C14" s="140"/>
      <c r="D14" s="140"/>
      <c r="E14" s="140"/>
      <c r="F14" s="140"/>
      <c r="G14" s="140"/>
    </row>
    <row r="15" spans="1:7" ht="18" customHeight="1" x14ac:dyDescent="0.15">
      <c r="A15" s="44" t="s">
        <v>629</v>
      </c>
      <c r="B15" s="140">
        <v>350089</v>
      </c>
      <c r="C15" s="140">
        <v>0</v>
      </c>
      <c r="D15" s="140">
        <v>0</v>
      </c>
      <c r="E15" s="140">
        <v>0</v>
      </c>
      <c r="F15" s="140">
        <f t="shared" si="0"/>
        <v>350089</v>
      </c>
      <c r="G15" s="140">
        <v>350089</v>
      </c>
    </row>
    <row r="16" spans="1:7" ht="18" customHeight="1" x14ac:dyDescent="0.15">
      <c r="A16" s="44" t="s">
        <v>469</v>
      </c>
      <c r="B16" s="140"/>
      <c r="C16" s="140"/>
      <c r="D16" s="140"/>
      <c r="E16" s="140"/>
      <c r="F16" s="140"/>
      <c r="G16" s="140"/>
    </row>
    <row r="17" spans="1:7" ht="18" customHeight="1" x14ac:dyDescent="0.15">
      <c r="A17" s="44" t="s">
        <v>630</v>
      </c>
      <c r="B17" s="140">
        <v>184775</v>
      </c>
      <c r="C17" s="140">
        <v>0</v>
      </c>
      <c r="D17" s="140">
        <v>0</v>
      </c>
      <c r="E17" s="140">
        <v>0</v>
      </c>
      <c r="F17" s="140">
        <f t="shared" si="0"/>
        <v>184775</v>
      </c>
      <c r="G17" s="140">
        <v>184775</v>
      </c>
    </row>
    <row r="18" spans="1:7" ht="18" customHeight="1" x14ac:dyDescent="0.15">
      <c r="A18" s="29" t="s">
        <v>470</v>
      </c>
      <c r="B18" s="140"/>
      <c r="C18" s="140"/>
      <c r="D18" s="140"/>
      <c r="E18" s="140"/>
      <c r="F18" s="140"/>
      <c r="G18" s="140"/>
    </row>
    <row r="19" spans="1:7" ht="18" customHeight="1" x14ac:dyDescent="0.15">
      <c r="A19" s="44" t="s">
        <v>631</v>
      </c>
      <c r="B19" s="140">
        <v>229746</v>
      </c>
      <c r="C19" s="140">
        <v>0</v>
      </c>
      <c r="D19" s="140">
        <v>0</v>
      </c>
      <c r="E19" s="140">
        <v>0</v>
      </c>
      <c r="F19" s="140">
        <f t="shared" si="0"/>
        <v>229746</v>
      </c>
      <c r="G19" s="140">
        <v>229746</v>
      </c>
    </row>
    <row r="20" spans="1:7" ht="18" customHeight="1" x14ac:dyDescent="0.15">
      <c r="A20" s="43" t="s">
        <v>42</v>
      </c>
      <c r="B20" s="140">
        <f>SUM(B7:B19)</f>
        <v>4201002</v>
      </c>
      <c r="C20" s="140">
        <f t="shared" ref="C20:F20" si="1">SUM(C7:C19)</f>
        <v>0</v>
      </c>
      <c r="D20" s="140">
        <f t="shared" si="1"/>
        <v>0</v>
      </c>
      <c r="E20" s="140">
        <f t="shared" si="1"/>
        <v>0</v>
      </c>
      <c r="F20" s="140">
        <f t="shared" si="1"/>
        <v>4201002</v>
      </c>
      <c r="G20" s="140">
        <f>SUM(G6:G19)</f>
        <v>4201002</v>
      </c>
    </row>
  </sheetData>
  <phoneticPr fontId="2"/>
  <printOptions horizontalCentered="1"/>
  <pageMargins left="0.39370078740157483" right="0.39370078740157483" top="0.98425196850393704" bottom="0.39370078740157483" header="0.19685039370078741" footer="0.19685039370078741"/>
  <pageSetup paperSize="9" scale="96" fitToHeight="0" orientation="landscape" r:id="rId1"/>
  <headerFooter>
    <oddHeader xml:space="preserve">&amp;R&amp;9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78C63-09BF-4D06-9B0E-0A070FF0C2E0}">
  <sheetPr>
    <pageSetUpPr fitToPage="1"/>
  </sheetPr>
  <dimension ref="A1:E45"/>
  <sheetViews>
    <sheetView workbookViewId="0">
      <selection activeCell="A4" sqref="A4:E4"/>
    </sheetView>
  </sheetViews>
  <sheetFormatPr defaultColWidth="8.875" defaultRowHeight="11.25" x14ac:dyDescent="0.15"/>
  <cols>
    <col min="1" max="1" width="42.875" style="217" customWidth="1"/>
    <col min="2" max="3" width="8.875" style="217" hidden="1" customWidth="1"/>
    <col min="4" max="4" width="10.875" style="217" customWidth="1"/>
    <col min="5" max="5" width="15.875" style="217" customWidth="1"/>
    <col min="6" max="7" width="30.875" style="217" customWidth="1"/>
    <col min="8" max="16384" width="8.875" style="217"/>
  </cols>
  <sheetData>
    <row r="1" spans="1:5" ht="17.100000000000001" customHeight="1" x14ac:dyDescent="0.15">
      <c r="E1" s="207" t="s">
        <v>741</v>
      </c>
    </row>
    <row r="2" spans="1:5" ht="21" x14ac:dyDescent="0.15">
      <c r="A2" s="232" t="s">
        <v>820</v>
      </c>
      <c r="B2" s="233"/>
      <c r="C2" s="233"/>
      <c r="D2" s="233"/>
      <c r="E2" s="233"/>
    </row>
    <row r="3" spans="1:5" ht="13.5" x14ac:dyDescent="0.15">
      <c r="A3" s="234" t="s">
        <v>679</v>
      </c>
      <c r="B3" s="233"/>
      <c r="C3" s="233"/>
      <c r="D3" s="233"/>
      <c r="E3" s="233"/>
    </row>
    <row r="4" spans="1:5" ht="13.5" x14ac:dyDescent="0.15">
      <c r="A4" s="234" t="s">
        <v>680</v>
      </c>
      <c r="B4" s="233"/>
      <c r="C4" s="233"/>
      <c r="D4" s="233"/>
      <c r="E4" s="233"/>
    </row>
    <row r="5" spans="1:5" ht="17.100000000000001" customHeight="1" x14ac:dyDescent="0.15">
      <c r="A5" s="206"/>
      <c r="E5" s="205" t="s">
        <v>736</v>
      </c>
    </row>
    <row r="6" spans="1:5" ht="27" customHeight="1" x14ac:dyDescent="0.15">
      <c r="A6" s="235" t="s">
        <v>147</v>
      </c>
      <c r="B6" s="235"/>
      <c r="C6" s="235"/>
      <c r="D6" s="235" t="s">
        <v>122</v>
      </c>
      <c r="E6" s="235"/>
    </row>
    <row r="7" spans="1:5" ht="17.100000000000001" customHeight="1" x14ac:dyDescent="0.15">
      <c r="A7" s="236" t="s">
        <v>214</v>
      </c>
      <c r="B7" s="236"/>
      <c r="C7" s="236"/>
      <c r="D7" s="237">
        <v>6917780</v>
      </c>
      <c r="E7" s="238"/>
    </row>
    <row r="8" spans="1:5" ht="17.100000000000001" customHeight="1" x14ac:dyDescent="0.15">
      <c r="A8" s="236" t="s">
        <v>215</v>
      </c>
      <c r="B8" s="236"/>
      <c r="C8" s="236"/>
      <c r="D8" s="239">
        <v>1994720</v>
      </c>
      <c r="E8" s="238"/>
    </row>
    <row r="9" spans="1:5" ht="17.100000000000001" customHeight="1" x14ac:dyDescent="0.15">
      <c r="A9" s="236" t="s">
        <v>216</v>
      </c>
      <c r="B9" s="236"/>
      <c r="C9" s="236"/>
      <c r="D9" s="237">
        <v>267280</v>
      </c>
      <c r="E9" s="238"/>
    </row>
    <row r="10" spans="1:5" ht="17.100000000000001" customHeight="1" x14ac:dyDescent="0.15">
      <c r="A10" s="236" t="s">
        <v>217</v>
      </c>
      <c r="B10" s="236"/>
      <c r="C10" s="236"/>
      <c r="D10" s="237">
        <v>611593</v>
      </c>
      <c r="E10" s="238"/>
    </row>
    <row r="11" spans="1:5" ht="17.100000000000001" customHeight="1" x14ac:dyDescent="0.15">
      <c r="A11" s="236" t="s">
        <v>218</v>
      </c>
      <c r="B11" s="236"/>
      <c r="C11" s="236"/>
      <c r="D11" s="237">
        <v>49030</v>
      </c>
      <c r="E11" s="238"/>
    </row>
    <row r="12" spans="1:5" ht="17.100000000000001" customHeight="1" x14ac:dyDescent="0.15">
      <c r="A12" s="236" t="s">
        <v>219</v>
      </c>
      <c r="B12" s="236"/>
      <c r="C12" s="236"/>
      <c r="D12" s="237">
        <v>-590439</v>
      </c>
      <c r="E12" s="238"/>
    </row>
    <row r="13" spans="1:5" ht="17.100000000000001" customHeight="1" x14ac:dyDescent="0.15">
      <c r="A13" s="236" t="s">
        <v>179</v>
      </c>
      <c r="B13" s="236"/>
      <c r="C13" s="236"/>
      <c r="D13" s="237">
        <v>197096</v>
      </c>
      <c r="E13" s="238"/>
    </row>
    <row r="14" spans="1:5" ht="17.100000000000001" customHeight="1" x14ac:dyDescent="0.15">
      <c r="A14" s="236" t="s">
        <v>220</v>
      </c>
      <c r="B14" s="236"/>
      <c r="C14" s="236"/>
      <c r="D14" s="237">
        <v>1645222</v>
      </c>
      <c r="E14" s="238"/>
    </row>
    <row r="15" spans="1:5" ht="17.100000000000001" customHeight="1" x14ac:dyDescent="0.15">
      <c r="A15" s="236" t="s">
        <v>221</v>
      </c>
      <c r="B15" s="236"/>
      <c r="C15" s="236"/>
      <c r="D15" s="237">
        <v>834627</v>
      </c>
      <c r="E15" s="238"/>
    </row>
    <row r="16" spans="1:5" ht="17.100000000000001" customHeight="1" x14ac:dyDescent="0.15">
      <c r="A16" s="236" t="s">
        <v>222</v>
      </c>
      <c r="B16" s="236"/>
      <c r="C16" s="236"/>
      <c r="D16" s="237">
        <v>310475</v>
      </c>
      <c r="E16" s="238"/>
    </row>
    <row r="17" spans="1:5" ht="17.100000000000001" customHeight="1" x14ac:dyDescent="0.15">
      <c r="A17" s="236" t="s">
        <v>223</v>
      </c>
      <c r="B17" s="236"/>
      <c r="C17" s="236"/>
      <c r="D17" s="237">
        <v>500120</v>
      </c>
      <c r="E17" s="238"/>
    </row>
    <row r="18" spans="1:5" ht="17.100000000000001" customHeight="1" x14ac:dyDescent="0.15">
      <c r="A18" s="236" t="s">
        <v>179</v>
      </c>
      <c r="B18" s="236"/>
      <c r="C18" s="236"/>
      <c r="D18" s="237" t="s">
        <v>139</v>
      </c>
      <c r="E18" s="238"/>
    </row>
    <row r="19" spans="1:5" ht="17.100000000000001" customHeight="1" x14ac:dyDescent="0.15">
      <c r="A19" s="236" t="s">
        <v>224</v>
      </c>
      <c r="B19" s="236"/>
      <c r="C19" s="236"/>
      <c r="D19" s="237">
        <v>82219</v>
      </c>
      <c r="E19" s="238"/>
    </row>
    <row r="20" spans="1:5" ht="17.100000000000001" customHeight="1" x14ac:dyDescent="0.15">
      <c r="A20" s="236" t="s">
        <v>225</v>
      </c>
      <c r="B20" s="236"/>
      <c r="C20" s="236"/>
      <c r="D20" s="237">
        <v>24339</v>
      </c>
      <c r="E20" s="238"/>
    </row>
    <row r="21" spans="1:5" ht="17.100000000000001" customHeight="1" x14ac:dyDescent="0.15">
      <c r="A21" s="236" t="s">
        <v>226</v>
      </c>
      <c r="B21" s="236"/>
      <c r="C21" s="236"/>
      <c r="D21" s="237">
        <v>11988</v>
      </c>
      <c r="E21" s="238"/>
    </row>
    <row r="22" spans="1:5" ht="17.100000000000001" customHeight="1" x14ac:dyDescent="0.15">
      <c r="A22" s="236" t="s">
        <v>179</v>
      </c>
      <c r="B22" s="236"/>
      <c r="C22" s="236"/>
      <c r="D22" s="237">
        <v>45892</v>
      </c>
      <c r="E22" s="238"/>
    </row>
    <row r="23" spans="1:5" ht="17.100000000000001" customHeight="1" x14ac:dyDescent="0.15">
      <c r="A23" s="236" t="s">
        <v>227</v>
      </c>
      <c r="B23" s="236"/>
      <c r="C23" s="236"/>
      <c r="D23" s="239">
        <v>4923060</v>
      </c>
      <c r="E23" s="238"/>
    </row>
    <row r="24" spans="1:5" ht="17.100000000000001" customHeight="1" x14ac:dyDescent="0.15">
      <c r="A24" s="236" t="s">
        <v>228</v>
      </c>
      <c r="B24" s="236"/>
      <c r="C24" s="236"/>
      <c r="D24" s="237">
        <v>2617454</v>
      </c>
      <c r="E24" s="238"/>
    </row>
    <row r="25" spans="1:5" ht="17.100000000000001" customHeight="1" x14ac:dyDescent="0.15">
      <c r="A25" s="236" t="s">
        <v>229</v>
      </c>
      <c r="B25" s="236"/>
      <c r="C25" s="236"/>
      <c r="D25" s="237">
        <v>1141397</v>
      </c>
      <c r="E25" s="238"/>
    </row>
    <row r="26" spans="1:5" ht="17.100000000000001" customHeight="1" x14ac:dyDescent="0.15">
      <c r="A26" s="236" t="s">
        <v>230</v>
      </c>
      <c r="B26" s="236"/>
      <c r="C26" s="236"/>
      <c r="D26" s="237">
        <v>1162244</v>
      </c>
      <c r="E26" s="238"/>
    </row>
    <row r="27" spans="1:5" ht="17.100000000000001" customHeight="1" x14ac:dyDescent="0.15">
      <c r="A27" s="236" t="s">
        <v>191</v>
      </c>
      <c r="B27" s="236"/>
      <c r="C27" s="236"/>
      <c r="D27" s="237">
        <v>1964</v>
      </c>
      <c r="E27" s="238"/>
    </row>
    <row r="28" spans="1:5" ht="17.100000000000001" customHeight="1" x14ac:dyDescent="0.15">
      <c r="A28" s="236" t="s">
        <v>231</v>
      </c>
      <c r="B28" s="236"/>
      <c r="C28" s="236"/>
      <c r="D28" s="237">
        <v>185203</v>
      </c>
      <c r="E28" s="238"/>
    </row>
    <row r="29" spans="1:5" ht="17.100000000000001" customHeight="1" x14ac:dyDescent="0.15">
      <c r="A29" s="236" t="s">
        <v>232</v>
      </c>
      <c r="B29" s="236"/>
      <c r="C29" s="236"/>
      <c r="D29" s="237">
        <v>85308</v>
      </c>
      <c r="E29" s="238"/>
    </row>
    <row r="30" spans="1:5" ht="17.100000000000001" customHeight="1" x14ac:dyDescent="0.15">
      <c r="A30" s="236" t="s">
        <v>161</v>
      </c>
      <c r="B30" s="236"/>
      <c r="C30" s="236"/>
      <c r="D30" s="237">
        <v>99895</v>
      </c>
      <c r="E30" s="238"/>
    </row>
    <row r="31" spans="1:5" ht="17.100000000000001" customHeight="1" x14ac:dyDescent="0.15">
      <c r="A31" s="240" t="s">
        <v>233</v>
      </c>
      <c r="B31" s="240"/>
      <c r="C31" s="240"/>
      <c r="D31" s="241">
        <v>6732577</v>
      </c>
      <c r="E31" s="242"/>
    </row>
    <row r="32" spans="1:5" ht="17.100000000000001" customHeight="1" x14ac:dyDescent="0.15">
      <c r="A32" s="236" t="s">
        <v>234</v>
      </c>
      <c r="B32" s="236"/>
      <c r="C32" s="236"/>
      <c r="D32" s="237">
        <v>0</v>
      </c>
      <c r="E32" s="238"/>
    </row>
    <row r="33" spans="1:5" ht="17.100000000000001" customHeight="1" x14ac:dyDescent="0.15">
      <c r="A33" s="236" t="s">
        <v>235</v>
      </c>
      <c r="B33" s="236"/>
      <c r="C33" s="236"/>
      <c r="D33" s="237" t="s">
        <v>139</v>
      </c>
      <c r="E33" s="238"/>
    </row>
    <row r="34" spans="1:5" ht="17.100000000000001" customHeight="1" x14ac:dyDescent="0.15">
      <c r="A34" s="236" t="s">
        <v>236</v>
      </c>
      <c r="B34" s="236"/>
      <c r="C34" s="236"/>
      <c r="D34" s="237">
        <v>0</v>
      </c>
      <c r="E34" s="238"/>
    </row>
    <row r="35" spans="1:5" ht="17.100000000000001" customHeight="1" x14ac:dyDescent="0.15">
      <c r="A35" s="236" t="s">
        <v>237</v>
      </c>
      <c r="B35" s="236"/>
      <c r="C35" s="236"/>
      <c r="D35" s="237" t="s">
        <v>139</v>
      </c>
      <c r="E35" s="238"/>
    </row>
    <row r="36" spans="1:5" ht="17.100000000000001" customHeight="1" x14ac:dyDescent="0.15">
      <c r="A36" s="236" t="s">
        <v>238</v>
      </c>
      <c r="B36" s="236"/>
      <c r="C36" s="236"/>
      <c r="D36" s="237" t="s">
        <v>139</v>
      </c>
      <c r="E36" s="238"/>
    </row>
    <row r="37" spans="1:5" ht="17.100000000000001" customHeight="1" x14ac:dyDescent="0.15">
      <c r="A37" s="236" t="s">
        <v>161</v>
      </c>
      <c r="B37" s="236"/>
      <c r="C37" s="236"/>
      <c r="D37" s="237" t="s">
        <v>139</v>
      </c>
      <c r="E37" s="238"/>
    </row>
    <row r="38" spans="1:5" ht="17.100000000000001" customHeight="1" x14ac:dyDescent="0.15">
      <c r="A38" s="236" t="s">
        <v>239</v>
      </c>
      <c r="B38" s="236"/>
      <c r="C38" s="236"/>
      <c r="D38" s="237">
        <v>523907</v>
      </c>
      <c r="E38" s="238"/>
    </row>
    <row r="39" spans="1:5" ht="17.100000000000001" customHeight="1" x14ac:dyDescent="0.15">
      <c r="A39" s="236" t="s">
        <v>240</v>
      </c>
      <c r="B39" s="236"/>
      <c r="C39" s="236"/>
      <c r="D39" s="237">
        <v>4880</v>
      </c>
      <c r="E39" s="238"/>
    </row>
    <row r="40" spans="1:5" ht="17.100000000000001" customHeight="1" x14ac:dyDescent="0.15">
      <c r="A40" s="236" t="s">
        <v>161</v>
      </c>
      <c r="B40" s="236"/>
      <c r="C40" s="236"/>
      <c r="D40" s="237">
        <v>519027</v>
      </c>
      <c r="E40" s="238"/>
    </row>
    <row r="41" spans="1:5" ht="17.100000000000001" customHeight="1" x14ac:dyDescent="0.15">
      <c r="A41" s="240" t="s">
        <v>138</v>
      </c>
      <c r="B41" s="240"/>
      <c r="C41" s="240"/>
      <c r="D41" s="241">
        <v>6208670</v>
      </c>
      <c r="E41" s="242"/>
    </row>
    <row r="42" spans="1:5" ht="17.100000000000001" customHeight="1" x14ac:dyDescent="0.15">
      <c r="A42" s="204"/>
      <c r="B42" s="204"/>
      <c r="C42" s="204"/>
      <c r="D42" s="204"/>
      <c r="E42" s="204"/>
    </row>
    <row r="43" spans="1:5" x14ac:dyDescent="0.15">
      <c r="A43" s="46" t="s">
        <v>739</v>
      </c>
    </row>
    <row r="44" spans="1:5" x14ac:dyDescent="0.15">
      <c r="A44" s="46" t="s">
        <v>738</v>
      </c>
    </row>
    <row r="45" spans="1:5" x14ac:dyDescent="0.15">
      <c r="A45" s="46"/>
    </row>
  </sheetData>
  <mergeCells count="75">
    <mergeCell ref="A40:C40"/>
    <mergeCell ref="D40:E40"/>
    <mergeCell ref="A41:C41"/>
    <mergeCell ref="D41:E41"/>
    <mergeCell ref="A37:C37"/>
    <mergeCell ref="D37:E37"/>
    <mergeCell ref="A38:C38"/>
    <mergeCell ref="D38:E38"/>
    <mergeCell ref="A39:C39"/>
    <mergeCell ref="D39:E39"/>
    <mergeCell ref="A34:C34"/>
    <mergeCell ref="D34:E34"/>
    <mergeCell ref="A35:C35"/>
    <mergeCell ref="D35:E35"/>
    <mergeCell ref="A36:C36"/>
    <mergeCell ref="D36:E36"/>
    <mergeCell ref="A31:C31"/>
    <mergeCell ref="D31:E31"/>
    <mergeCell ref="A32:C32"/>
    <mergeCell ref="D32:E32"/>
    <mergeCell ref="A33:C33"/>
    <mergeCell ref="D33:E33"/>
    <mergeCell ref="A28:C28"/>
    <mergeCell ref="D28:E28"/>
    <mergeCell ref="A29:C29"/>
    <mergeCell ref="D29:E29"/>
    <mergeCell ref="A30:C30"/>
    <mergeCell ref="D30:E30"/>
    <mergeCell ref="A25:C25"/>
    <mergeCell ref="D25:E25"/>
    <mergeCell ref="A26:C26"/>
    <mergeCell ref="D26:E26"/>
    <mergeCell ref="A27:C27"/>
    <mergeCell ref="D27:E27"/>
    <mergeCell ref="A22:C22"/>
    <mergeCell ref="D22:E22"/>
    <mergeCell ref="A23:C23"/>
    <mergeCell ref="D23:E23"/>
    <mergeCell ref="A24:C24"/>
    <mergeCell ref="D24:E24"/>
    <mergeCell ref="A19:C19"/>
    <mergeCell ref="D19:E19"/>
    <mergeCell ref="A20:C20"/>
    <mergeCell ref="D20:E20"/>
    <mergeCell ref="A21:C21"/>
    <mergeCell ref="D21:E21"/>
    <mergeCell ref="A16:C16"/>
    <mergeCell ref="D16:E16"/>
    <mergeCell ref="A17:C17"/>
    <mergeCell ref="D17:E17"/>
    <mergeCell ref="A18:C18"/>
    <mergeCell ref="D18:E18"/>
    <mergeCell ref="A13:C13"/>
    <mergeCell ref="D13:E13"/>
    <mergeCell ref="A14:C14"/>
    <mergeCell ref="D14:E14"/>
    <mergeCell ref="A15:C15"/>
    <mergeCell ref="D15:E15"/>
    <mergeCell ref="A10:C10"/>
    <mergeCell ref="D10:E10"/>
    <mergeCell ref="A11:C11"/>
    <mergeCell ref="D11:E11"/>
    <mergeCell ref="A12:C12"/>
    <mergeCell ref="D12:E12"/>
    <mergeCell ref="A7:C7"/>
    <mergeCell ref="D7:E7"/>
    <mergeCell ref="A8:C8"/>
    <mergeCell ref="D8:E8"/>
    <mergeCell ref="A9:C9"/>
    <mergeCell ref="D9:E9"/>
    <mergeCell ref="A2:E2"/>
    <mergeCell ref="A3:E3"/>
    <mergeCell ref="A4:E4"/>
    <mergeCell ref="A6:C6"/>
    <mergeCell ref="D6:E6"/>
  </mergeCells>
  <phoneticPr fontId="2"/>
  <printOptions horizontalCentered="1"/>
  <pageMargins left="0.3888888888888889" right="0.3888888888888889" top="0.3888888888888889" bottom="0.3888888888888889" header="0.19444444444444445" footer="0.19444444444444445"/>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8"/>
  <sheetViews>
    <sheetView view="pageBreakPreview" zoomScale="90" zoomScaleNormal="100" zoomScaleSheetLayoutView="90" workbookViewId="0">
      <selection activeCell="C19" sqref="C19"/>
    </sheetView>
  </sheetViews>
  <sheetFormatPr defaultColWidth="8.875" defaultRowHeight="11.25" x14ac:dyDescent="0.15"/>
  <cols>
    <col min="1" max="1" width="30.875" style="14" customWidth="1"/>
    <col min="2" max="6" width="19.875" style="14" customWidth="1"/>
    <col min="7" max="16384" width="8.875" style="14"/>
  </cols>
  <sheetData>
    <row r="1" spans="1:6" ht="21" x14ac:dyDescent="0.2">
      <c r="A1" s="13" t="s">
        <v>343</v>
      </c>
    </row>
    <row r="2" spans="1:6" ht="13.5" x14ac:dyDescent="0.15">
      <c r="A2" s="15"/>
    </row>
    <row r="3" spans="1:6" ht="13.5" x14ac:dyDescent="0.15">
      <c r="A3" s="15"/>
    </row>
    <row r="4" spans="1:6" ht="13.5" x14ac:dyDescent="0.15">
      <c r="F4" s="17" t="s">
        <v>737</v>
      </c>
    </row>
    <row r="5" spans="1:6" ht="22.5" customHeight="1" x14ac:dyDescent="0.15">
      <c r="A5" s="282" t="s">
        <v>64</v>
      </c>
      <c r="B5" s="282" t="s">
        <v>65</v>
      </c>
      <c r="C5" s="282"/>
      <c r="D5" s="282" t="s">
        <v>66</v>
      </c>
      <c r="E5" s="282"/>
      <c r="F5" s="283" t="s">
        <v>67</v>
      </c>
    </row>
    <row r="6" spans="1:6" ht="22.5" customHeight="1" x14ac:dyDescent="0.15">
      <c r="A6" s="282"/>
      <c r="B6" s="41" t="s">
        <v>68</v>
      </c>
      <c r="C6" s="42" t="s">
        <v>69</v>
      </c>
      <c r="D6" s="41" t="s">
        <v>68</v>
      </c>
      <c r="E6" s="42" t="s">
        <v>69</v>
      </c>
      <c r="F6" s="282"/>
    </row>
    <row r="7" spans="1:6" ht="18" customHeight="1" x14ac:dyDescent="0.15">
      <c r="A7" s="44" t="s">
        <v>519</v>
      </c>
      <c r="B7" s="21">
        <v>36406</v>
      </c>
      <c r="C7" s="21">
        <v>4016</v>
      </c>
      <c r="D7" s="148">
        <v>6924</v>
      </c>
      <c r="E7" s="148">
        <v>764</v>
      </c>
      <c r="F7" s="123"/>
    </row>
    <row r="8" spans="1:6" ht="18" customHeight="1" x14ac:dyDescent="0.15">
      <c r="A8" s="43" t="s">
        <v>42</v>
      </c>
      <c r="B8" s="21">
        <f>SUM(B7)</f>
        <v>36406</v>
      </c>
      <c r="C8" s="21">
        <f t="shared" ref="C8:E8" si="0">SUM(C7)</f>
        <v>4016</v>
      </c>
      <c r="D8" s="148">
        <f t="shared" si="0"/>
        <v>6924</v>
      </c>
      <c r="E8" s="148">
        <f t="shared" si="0"/>
        <v>764</v>
      </c>
      <c r="F8" s="123"/>
    </row>
  </sheetData>
  <mergeCells count="4">
    <mergeCell ref="A5:A6"/>
    <mergeCell ref="B5:C5"/>
    <mergeCell ref="D5:E5"/>
    <mergeCell ref="F5:F6"/>
  </mergeCells>
  <phoneticPr fontId="2"/>
  <printOptions horizontalCentered="1"/>
  <pageMargins left="0.39370078740157483" right="0.39370078740157483" top="0.98425196850393704" bottom="0.39370078740157483" header="0.19685039370078741" footer="0.19685039370078741"/>
  <pageSetup paperSize="9" orientation="landscape" r:id="rId1"/>
  <headerFooter>
    <oddHeader xml:space="preserve">&amp;R&amp;9
</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E34"/>
  <sheetViews>
    <sheetView view="pageBreakPreview" zoomScale="80" zoomScaleNormal="100" zoomScaleSheetLayoutView="80" workbookViewId="0">
      <selection activeCell="J29" sqref="I29:J34"/>
    </sheetView>
  </sheetViews>
  <sheetFormatPr defaultColWidth="8.875" defaultRowHeight="11.25" x14ac:dyDescent="0.15"/>
  <cols>
    <col min="1" max="1" width="46.625" style="14" bestFit="1" customWidth="1"/>
    <col min="2" max="3" width="23.875" style="14" customWidth="1"/>
    <col min="4" max="16384" width="8.875" style="14"/>
  </cols>
  <sheetData>
    <row r="1" spans="1:3" ht="21" x14ac:dyDescent="0.2">
      <c r="A1" s="13" t="s">
        <v>344</v>
      </c>
    </row>
    <row r="2" spans="1:3" ht="13.5" x14ac:dyDescent="0.15">
      <c r="A2" s="15"/>
    </row>
    <row r="3" spans="1:3" ht="13.5" x14ac:dyDescent="0.15">
      <c r="A3" s="15"/>
    </row>
    <row r="4" spans="1:3" ht="13.5" x14ac:dyDescent="0.15">
      <c r="C4" s="17" t="s">
        <v>737</v>
      </c>
    </row>
    <row r="5" spans="1:3" ht="22.5" customHeight="1" x14ac:dyDescent="0.15">
      <c r="A5" s="107" t="s">
        <v>64</v>
      </c>
      <c r="B5" s="107" t="s">
        <v>68</v>
      </c>
      <c r="C5" s="107" t="s">
        <v>70</v>
      </c>
    </row>
    <row r="6" spans="1:3" ht="17.850000000000001" customHeight="1" x14ac:dyDescent="0.15">
      <c r="A6" s="109" t="s">
        <v>71</v>
      </c>
      <c r="B6" s="110"/>
      <c r="C6" s="110"/>
    </row>
    <row r="7" spans="1:3" ht="17.850000000000001" customHeight="1" x14ac:dyDescent="0.15">
      <c r="A7" s="124" t="s">
        <v>520</v>
      </c>
      <c r="B7" s="110">
        <v>1567</v>
      </c>
      <c r="C7" s="110">
        <v>173</v>
      </c>
    </row>
    <row r="8" spans="1:3" ht="17.850000000000001" customHeight="1" x14ac:dyDescent="0.15">
      <c r="A8" s="124" t="s">
        <v>521</v>
      </c>
      <c r="B8" s="110">
        <v>2508</v>
      </c>
      <c r="C8" s="110">
        <v>277</v>
      </c>
    </row>
    <row r="9" spans="1:3" ht="17.850000000000001" customHeight="1" thickBot="1" x14ac:dyDescent="0.2">
      <c r="A9" s="125" t="s">
        <v>72</v>
      </c>
      <c r="B9" s="126">
        <f>SUM(B7:B8)</f>
        <v>4075</v>
      </c>
      <c r="C9" s="126">
        <f>SUM(C7:C8)</f>
        <v>450</v>
      </c>
    </row>
    <row r="10" spans="1:3" ht="25.5" customHeight="1" thickTop="1" x14ac:dyDescent="0.15">
      <c r="A10" s="127" t="s">
        <v>559</v>
      </c>
      <c r="B10" s="110"/>
      <c r="C10" s="110"/>
    </row>
    <row r="11" spans="1:3" ht="17.850000000000001" customHeight="1" x14ac:dyDescent="0.15">
      <c r="A11" s="149" t="s">
        <v>560</v>
      </c>
      <c r="B11" s="110"/>
      <c r="C11" s="110"/>
    </row>
    <row r="12" spans="1:3" ht="17.850000000000001" customHeight="1" x14ac:dyDescent="0.15">
      <c r="A12" s="150" t="s">
        <v>561</v>
      </c>
      <c r="B12" s="110">
        <v>14809</v>
      </c>
      <c r="C12" s="110">
        <v>1633</v>
      </c>
    </row>
    <row r="13" spans="1:3" ht="17.850000000000001" customHeight="1" x14ac:dyDescent="0.15">
      <c r="A13" s="150" t="s">
        <v>562</v>
      </c>
      <c r="B13" s="110">
        <v>833</v>
      </c>
      <c r="C13" s="110">
        <v>92</v>
      </c>
    </row>
    <row r="14" spans="1:3" ht="17.850000000000001" customHeight="1" x14ac:dyDescent="0.15">
      <c r="A14" s="150" t="s">
        <v>563</v>
      </c>
      <c r="B14" s="110">
        <v>14102</v>
      </c>
      <c r="C14" s="110">
        <v>1555</v>
      </c>
    </row>
    <row r="15" spans="1:3" ht="17.850000000000001" customHeight="1" x14ac:dyDescent="0.15">
      <c r="A15" s="150" t="s">
        <v>564</v>
      </c>
      <c r="B15" s="110">
        <v>1301</v>
      </c>
      <c r="C15" s="110">
        <v>143</v>
      </c>
    </row>
    <row r="16" spans="1:3" ht="17.850000000000001" customHeight="1" x14ac:dyDescent="0.15">
      <c r="A16" s="150" t="s">
        <v>526</v>
      </c>
      <c r="B16" s="110">
        <v>6426</v>
      </c>
      <c r="C16" s="110">
        <v>709</v>
      </c>
    </row>
    <row r="17" spans="1:5" ht="17.850000000000001" customHeight="1" x14ac:dyDescent="0.15">
      <c r="A17" s="109" t="s">
        <v>565</v>
      </c>
      <c r="B17" s="110">
        <v>0</v>
      </c>
      <c r="C17" s="110">
        <v>0</v>
      </c>
      <c r="E17" s="146"/>
    </row>
    <row r="18" spans="1:5" ht="17.850000000000001" customHeight="1" x14ac:dyDescent="0.15">
      <c r="A18" s="150" t="s">
        <v>566</v>
      </c>
      <c r="B18" s="110">
        <v>106362</v>
      </c>
      <c r="C18" s="110">
        <v>16007</v>
      </c>
    </row>
    <row r="19" spans="1:5" ht="17.850000000000001" customHeight="1" x14ac:dyDescent="0.15">
      <c r="A19" s="150" t="s">
        <v>567</v>
      </c>
      <c r="B19" s="110">
        <v>13</v>
      </c>
      <c r="C19" s="110">
        <v>2</v>
      </c>
    </row>
    <row r="20" spans="1:5" ht="17.850000000000001" customHeight="1" x14ac:dyDescent="0.15">
      <c r="A20" s="109" t="s">
        <v>568</v>
      </c>
      <c r="B20" s="110">
        <v>0</v>
      </c>
      <c r="C20" s="110">
        <v>0</v>
      </c>
      <c r="E20" s="146"/>
    </row>
    <row r="21" spans="1:5" ht="17.850000000000001" customHeight="1" x14ac:dyDescent="0.15">
      <c r="A21" s="150" t="s">
        <v>569</v>
      </c>
      <c r="B21" s="110">
        <v>6093</v>
      </c>
      <c r="C21" s="110">
        <v>1174</v>
      </c>
    </row>
    <row r="22" spans="1:5" ht="17.850000000000001" customHeight="1" x14ac:dyDescent="0.15">
      <c r="A22" s="109" t="s">
        <v>570</v>
      </c>
      <c r="B22" s="110">
        <v>0</v>
      </c>
      <c r="C22" s="110">
        <v>0</v>
      </c>
      <c r="E22" s="146"/>
    </row>
    <row r="23" spans="1:5" ht="17.850000000000001" customHeight="1" x14ac:dyDescent="0.15">
      <c r="A23" s="150" t="s">
        <v>571</v>
      </c>
      <c r="B23" s="110">
        <v>947</v>
      </c>
      <c r="C23" s="110">
        <v>88</v>
      </c>
    </row>
    <row r="24" spans="1:5" ht="17.850000000000001" customHeight="1" x14ac:dyDescent="0.15">
      <c r="A24" s="128" t="s">
        <v>572</v>
      </c>
      <c r="B24" s="129">
        <v>0</v>
      </c>
      <c r="C24" s="129">
        <v>0</v>
      </c>
      <c r="E24" s="146"/>
    </row>
    <row r="25" spans="1:5" ht="17.850000000000001" customHeight="1" x14ac:dyDescent="0.15">
      <c r="A25" s="151" t="s">
        <v>573</v>
      </c>
      <c r="B25" s="129">
        <v>74</v>
      </c>
      <c r="C25" s="129">
        <v>8</v>
      </c>
      <c r="E25" s="146"/>
    </row>
    <row r="26" spans="1:5" ht="17.850000000000001" customHeight="1" x14ac:dyDescent="0.15">
      <c r="A26" s="109" t="s">
        <v>574</v>
      </c>
      <c r="B26" s="110">
        <v>0</v>
      </c>
      <c r="C26" s="110">
        <v>0</v>
      </c>
    </row>
    <row r="27" spans="1:5" ht="17.850000000000001" customHeight="1" x14ac:dyDescent="0.15">
      <c r="A27" s="109" t="s">
        <v>560</v>
      </c>
      <c r="B27" s="110">
        <v>0</v>
      </c>
      <c r="C27" s="110">
        <v>0</v>
      </c>
    </row>
    <row r="28" spans="1:5" ht="17.850000000000001" customHeight="1" x14ac:dyDescent="0.15">
      <c r="A28" s="150" t="s">
        <v>528</v>
      </c>
      <c r="B28" s="110">
        <v>13868</v>
      </c>
      <c r="C28" s="110">
        <v>1530</v>
      </c>
    </row>
    <row r="29" spans="1:5" ht="17.850000000000001" customHeight="1" x14ac:dyDescent="0.15">
      <c r="A29" s="150" t="s">
        <v>646</v>
      </c>
      <c r="B29" s="110">
        <v>135</v>
      </c>
      <c r="C29" s="110">
        <v>15</v>
      </c>
    </row>
    <row r="30" spans="1:5" ht="17.850000000000001" customHeight="1" x14ac:dyDescent="0.15">
      <c r="A30" s="150" t="s">
        <v>529</v>
      </c>
      <c r="B30" s="110">
        <v>307</v>
      </c>
      <c r="C30" s="110">
        <v>34</v>
      </c>
    </row>
    <row r="31" spans="1:5" ht="17.850000000000001" customHeight="1" x14ac:dyDescent="0.15">
      <c r="A31" s="128" t="s">
        <v>572</v>
      </c>
      <c r="B31" s="129">
        <v>0</v>
      </c>
      <c r="C31" s="129">
        <v>0</v>
      </c>
      <c r="E31" s="146"/>
    </row>
    <row r="32" spans="1:5" ht="17.850000000000001" customHeight="1" x14ac:dyDescent="0.15">
      <c r="A32" s="151" t="s">
        <v>575</v>
      </c>
      <c r="B32" s="129">
        <v>81</v>
      </c>
      <c r="C32" s="129">
        <v>9</v>
      </c>
    </row>
    <row r="33" spans="1:3" ht="17.850000000000001" customHeight="1" thickBot="1" x14ac:dyDescent="0.2">
      <c r="A33" s="125" t="s">
        <v>72</v>
      </c>
      <c r="B33" s="126">
        <f>SUM(B12:B32)</f>
        <v>165351</v>
      </c>
      <c r="C33" s="126">
        <f>SUM(C12:C32)</f>
        <v>22999</v>
      </c>
    </row>
    <row r="34" spans="1:3" ht="17.850000000000001" customHeight="1" thickTop="1" x14ac:dyDescent="0.15">
      <c r="A34" s="111" t="s">
        <v>42</v>
      </c>
      <c r="B34" s="110">
        <f>B9+B33</f>
        <v>169426</v>
      </c>
      <c r="C34" s="110">
        <f>C9+C33</f>
        <v>23449</v>
      </c>
    </row>
  </sheetData>
  <phoneticPr fontId="2"/>
  <printOptions horizontalCentered="1"/>
  <pageMargins left="0.39370078740157483" right="0.39370078740157483" top="0.59055118110236227" bottom="0.39370078740157483" header="0.19685039370078741" footer="0.19685039370078741"/>
  <pageSetup paperSize="9" scale="95" orientation="landscape" r:id="rId1"/>
  <headerFooter>
    <oddHeader xml:space="preserve">&amp;R&amp;9
</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6"/>
  <sheetViews>
    <sheetView view="pageBreakPreview" topLeftCell="A19" zoomScale="98" zoomScaleNormal="100" zoomScaleSheetLayoutView="98" workbookViewId="0">
      <selection activeCell="B44" sqref="B44"/>
    </sheetView>
  </sheetViews>
  <sheetFormatPr defaultColWidth="8.875" defaultRowHeight="11.25" x14ac:dyDescent="0.15"/>
  <cols>
    <col min="1" max="1" width="46.625" style="14" bestFit="1" customWidth="1"/>
    <col min="2" max="3" width="23.875" style="14" customWidth="1"/>
    <col min="4" max="4" width="8.875" style="14"/>
    <col min="5" max="5" width="8.875" style="211"/>
    <col min="6" max="16384" width="8.875" style="14"/>
  </cols>
  <sheetData>
    <row r="1" spans="1:6" ht="21" x14ac:dyDescent="0.2">
      <c r="A1" s="13" t="s">
        <v>345</v>
      </c>
    </row>
    <row r="2" spans="1:6" ht="13.5" x14ac:dyDescent="0.15">
      <c r="A2" s="15"/>
    </row>
    <row r="3" spans="1:6" ht="13.5" x14ac:dyDescent="0.15">
      <c r="A3" s="15"/>
    </row>
    <row r="4" spans="1:6" ht="13.5" x14ac:dyDescent="0.15">
      <c r="C4" s="17" t="s">
        <v>737</v>
      </c>
    </row>
    <row r="5" spans="1:6" ht="22.5" customHeight="1" x14ac:dyDescent="0.15">
      <c r="A5" s="107" t="s">
        <v>64</v>
      </c>
      <c r="B5" s="107" t="s">
        <v>68</v>
      </c>
      <c r="C5" s="107" t="s">
        <v>70</v>
      </c>
    </row>
    <row r="6" spans="1:6" ht="17.850000000000001" customHeight="1" x14ac:dyDescent="0.15">
      <c r="A6" s="109" t="s">
        <v>71</v>
      </c>
      <c r="B6" s="122"/>
      <c r="C6" s="122"/>
    </row>
    <row r="7" spans="1:6" ht="17.850000000000001" customHeight="1" x14ac:dyDescent="0.15">
      <c r="A7" s="124" t="s">
        <v>530</v>
      </c>
      <c r="B7" s="122">
        <v>372</v>
      </c>
      <c r="C7" s="122">
        <v>41</v>
      </c>
      <c r="F7" s="211"/>
    </row>
    <row r="8" spans="1:6" ht="17.850000000000001" customHeight="1" x14ac:dyDescent="0.15">
      <c r="A8" s="109"/>
      <c r="B8" s="122"/>
      <c r="C8" s="122"/>
      <c r="F8" s="211"/>
    </row>
    <row r="9" spans="1:6" ht="17.850000000000001" customHeight="1" thickBot="1" x14ac:dyDescent="0.2">
      <c r="A9" s="125" t="s">
        <v>72</v>
      </c>
      <c r="B9" s="227">
        <f>SUM(B7:B8)</f>
        <v>372</v>
      </c>
      <c r="C9" s="227">
        <f>SUM(C7:C8)</f>
        <v>41</v>
      </c>
      <c r="F9" s="211"/>
    </row>
    <row r="10" spans="1:6" ht="17.850000000000001" customHeight="1" thickTop="1" x14ac:dyDescent="0.15">
      <c r="A10" s="127" t="s">
        <v>559</v>
      </c>
      <c r="B10" s="122"/>
      <c r="C10" s="122"/>
      <c r="F10" s="211"/>
    </row>
    <row r="11" spans="1:6" ht="17.850000000000001" customHeight="1" x14ac:dyDescent="0.15">
      <c r="A11" s="109" t="s">
        <v>576</v>
      </c>
      <c r="B11" s="122"/>
      <c r="C11" s="122"/>
      <c r="F11" s="211"/>
    </row>
    <row r="12" spans="1:6" ht="17.850000000000001" customHeight="1" x14ac:dyDescent="0.15">
      <c r="A12" s="124" t="s">
        <v>522</v>
      </c>
      <c r="B12" s="122">
        <v>3756</v>
      </c>
      <c r="C12" s="122">
        <v>414</v>
      </c>
      <c r="F12" s="211"/>
    </row>
    <row r="13" spans="1:6" ht="17.850000000000001" customHeight="1" x14ac:dyDescent="0.15">
      <c r="A13" s="124" t="s">
        <v>523</v>
      </c>
      <c r="B13" s="122">
        <v>235</v>
      </c>
      <c r="C13" s="122">
        <v>26</v>
      </c>
      <c r="F13" s="211"/>
    </row>
    <row r="14" spans="1:6" ht="17.850000000000001" customHeight="1" x14ac:dyDescent="0.15">
      <c r="A14" s="124" t="s">
        <v>524</v>
      </c>
      <c r="B14" s="122">
        <v>4186</v>
      </c>
      <c r="C14" s="122">
        <v>462</v>
      </c>
      <c r="F14" s="211"/>
    </row>
    <row r="15" spans="1:6" ht="17.850000000000001" customHeight="1" x14ac:dyDescent="0.15">
      <c r="A15" s="124" t="s">
        <v>525</v>
      </c>
      <c r="B15" s="122">
        <v>553</v>
      </c>
      <c r="C15" s="122">
        <v>61</v>
      </c>
      <c r="F15" s="211"/>
    </row>
    <row r="16" spans="1:6" ht="17.850000000000001" customHeight="1" x14ac:dyDescent="0.15">
      <c r="A16" s="124" t="s">
        <v>647</v>
      </c>
      <c r="B16" s="122">
        <v>18</v>
      </c>
      <c r="C16" s="122">
        <v>2</v>
      </c>
      <c r="F16" s="211"/>
    </row>
    <row r="17" spans="1:6" ht="17.850000000000001" customHeight="1" x14ac:dyDescent="0.15">
      <c r="A17" s="109" t="s">
        <v>577</v>
      </c>
      <c r="B17" s="122">
        <v>0</v>
      </c>
      <c r="C17" s="122">
        <v>0</v>
      </c>
      <c r="F17" s="211"/>
    </row>
    <row r="18" spans="1:6" ht="17.850000000000001" customHeight="1" x14ac:dyDescent="0.15">
      <c r="A18" s="124" t="s">
        <v>578</v>
      </c>
      <c r="B18" s="122">
        <v>25870</v>
      </c>
      <c r="C18" s="122">
        <v>3893</v>
      </c>
      <c r="F18" s="211"/>
    </row>
    <row r="19" spans="1:6" ht="17.850000000000001" customHeight="1" x14ac:dyDescent="0.15">
      <c r="A19" s="109" t="s">
        <v>568</v>
      </c>
      <c r="B19" s="122">
        <v>0</v>
      </c>
      <c r="C19" s="122">
        <v>0</v>
      </c>
      <c r="F19" s="211"/>
    </row>
    <row r="20" spans="1:6" ht="17.850000000000001" customHeight="1" x14ac:dyDescent="0.15">
      <c r="A20" s="124" t="s">
        <v>579</v>
      </c>
      <c r="B20" s="122">
        <v>3446</v>
      </c>
      <c r="C20" s="122">
        <v>664</v>
      </c>
      <c r="F20" s="211"/>
    </row>
    <row r="21" spans="1:6" ht="17.850000000000001" customHeight="1" x14ac:dyDescent="0.15">
      <c r="A21" s="109" t="s">
        <v>580</v>
      </c>
      <c r="B21" s="122">
        <v>0</v>
      </c>
      <c r="C21" s="122">
        <v>0</v>
      </c>
      <c r="F21" s="211"/>
    </row>
    <row r="22" spans="1:6" ht="17.850000000000001" customHeight="1" x14ac:dyDescent="0.15">
      <c r="A22" s="124" t="s">
        <v>581</v>
      </c>
      <c r="B22" s="122">
        <v>608</v>
      </c>
      <c r="C22" s="122">
        <v>57</v>
      </c>
      <c r="F22" s="211"/>
    </row>
    <row r="23" spans="1:6" ht="17.850000000000001" customHeight="1" x14ac:dyDescent="0.15">
      <c r="A23" s="109" t="s">
        <v>574</v>
      </c>
      <c r="B23" s="122"/>
      <c r="C23" s="122"/>
      <c r="F23" s="211"/>
    </row>
    <row r="24" spans="1:6" ht="17.850000000000001" customHeight="1" x14ac:dyDescent="0.15">
      <c r="A24" s="139" t="s">
        <v>632</v>
      </c>
      <c r="B24" s="122"/>
      <c r="C24" s="122"/>
      <c r="F24" s="211"/>
    </row>
    <row r="25" spans="1:6" ht="17.850000000000001" customHeight="1" x14ac:dyDescent="0.15">
      <c r="A25" s="139" t="s">
        <v>648</v>
      </c>
      <c r="B25" s="122">
        <v>378</v>
      </c>
      <c r="C25" s="122">
        <v>42</v>
      </c>
      <c r="F25" s="211"/>
    </row>
    <row r="26" spans="1:6" ht="17.850000000000001" customHeight="1" x14ac:dyDescent="0.15">
      <c r="A26" s="139" t="s">
        <v>633</v>
      </c>
      <c r="B26" s="122">
        <v>0</v>
      </c>
      <c r="C26" s="122">
        <v>0</v>
      </c>
      <c r="F26" s="211"/>
    </row>
    <row r="27" spans="1:6" ht="17.850000000000001" customHeight="1" x14ac:dyDescent="0.15">
      <c r="A27" s="109" t="s">
        <v>582</v>
      </c>
      <c r="B27" s="122"/>
      <c r="C27" s="122"/>
      <c r="F27" s="211"/>
    </row>
    <row r="28" spans="1:6" ht="17.850000000000001" customHeight="1" x14ac:dyDescent="0.15">
      <c r="A28" s="124" t="s">
        <v>583</v>
      </c>
      <c r="B28" s="122">
        <v>2142</v>
      </c>
      <c r="C28" s="122">
        <v>236</v>
      </c>
      <c r="F28" s="211"/>
    </row>
    <row r="29" spans="1:6" ht="17.850000000000001" customHeight="1" x14ac:dyDescent="0.15">
      <c r="A29" s="109" t="s">
        <v>584</v>
      </c>
      <c r="B29" s="122"/>
      <c r="C29" s="122"/>
      <c r="F29" s="211"/>
    </row>
    <row r="30" spans="1:6" ht="17.850000000000001" customHeight="1" x14ac:dyDescent="0.15">
      <c r="A30" s="124" t="s">
        <v>585</v>
      </c>
      <c r="B30" s="122">
        <v>122698</v>
      </c>
      <c r="C30" s="122">
        <v>0</v>
      </c>
      <c r="F30" s="211"/>
    </row>
    <row r="31" spans="1:6" ht="17.850000000000001" customHeight="1" x14ac:dyDescent="0.15">
      <c r="A31" s="109" t="s">
        <v>471</v>
      </c>
      <c r="B31" s="122"/>
      <c r="C31" s="122"/>
      <c r="F31" s="211"/>
    </row>
    <row r="32" spans="1:6" ht="17.850000000000001" customHeight="1" x14ac:dyDescent="0.15">
      <c r="A32" s="124" t="s">
        <v>585</v>
      </c>
      <c r="B32" s="122">
        <v>80543</v>
      </c>
      <c r="C32" s="122">
        <v>0</v>
      </c>
      <c r="F32" s="211"/>
    </row>
    <row r="33" spans="1:6" ht="17.850000000000001" customHeight="1" x14ac:dyDescent="0.15">
      <c r="A33" s="109" t="s">
        <v>586</v>
      </c>
      <c r="B33" s="122"/>
      <c r="C33" s="122"/>
      <c r="F33" s="211"/>
    </row>
    <row r="34" spans="1:6" ht="17.850000000000001" customHeight="1" x14ac:dyDescent="0.15">
      <c r="A34" s="124" t="s">
        <v>585</v>
      </c>
      <c r="B34" s="122">
        <v>33980</v>
      </c>
      <c r="C34" s="122">
        <v>0</v>
      </c>
      <c r="F34" s="211"/>
    </row>
    <row r="35" spans="1:6" ht="17.850000000000001" customHeight="1" thickBot="1" x14ac:dyDescent="0.2">
      <c r="A35" s="125" t="s">
        <v>72</v>
      </c>
      <c r="B35" s="126">
        <f>SUM(B12:B34)</f>
        <v>278413</v>
      </c>
      <c r="C35" s="126">
        <f>SUM(C12:C34)</f>
        <v>5857</v>
      </c>
    </row>
    <row r="36" spans="1:6" ht="17.850000000000001" customHeight="1" thickTop="1" x14ac:dyDescent="0.15">
      <c r="A36" s="111" t="s">
        <v>42</v>
      </c>
      <c r="B36" s="110">
        <f>B9+B35</f>
        <v>278785</v>
      </c>
      <c r="C36" s="110">
        <f>C9+C35</f>
        <v>5898</v>
      </c>
    </row>
  </sheetData>
  <phoneticPr fontId="2"/>
  <printOptions horizontalCentered="1"/>
  <pageMargins left="0.39370078740157483" right="0.39370078740157483" top="0.39370078740157483" bottom="0.39370078740157483" header="0.19685039370078741" footer="0.19685039370078741"/>
  <pageSetup paperSize="9" scale="93" orientation="landscape" r:id="rId1"/>
  <headerFooter>
    <oddHeader xml:space="preserve">&amp;R&amp;9
</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FF00"/>
    <pageSetUpPr fitToPage="1"/>
  </sheetPr>
  <dimension ref="A1:L24"/>
  <sheetViews>
    <sheetView view="pageBreakPreview" zoomScale="60" zoomScaleNormal="100" workbookViewId="0">
      <selection activeCell="B9" sqref="B9"/>
    </sheetView>
  </sheetViews>
  <sheetFormatPr defaultColWidth="8.875" defaultRowHeight="11.25" x14ac:dyDescent="0.15"/>
  <cols>
    <col min="1" max="1" width="26.25" style="14" customWidth="1"/>
    <col min="2" max="2" width="14.875" style="14" customWidth="1"/>
    <col min="3" max="3" width="16.875" style="14" customWidth="1"/>
    <col min="4" max="12" width="14.875" style="14" customWidth="1"/>
    <col min="13" max="16384" width="8.875" style="14"/>
  </cols>
  <sheetData>
    <row r="1" spans="1:12" ht="21" x14ac:dyDescent="0.2">
      <c r="A1" s="13" t="s">
        <v>346</v>
      </c>
    </row>
    <row r="2" spans="1:12" ht="13.5" x14ac:dyDescent="0.15">
      <c r="A2" s="15"/>
    </row>
    <row r="3" spans="1:12" ht="13.5" x14ac:dyDescent="0.15">
      <c r="A3" s="15"/>
    </row>
    <row r="4" spans="1:12" ht="13.5" x14ac:dyDescent="0.15">
      <c r="L4" s="17" t="s">
        <v>737</v>
      </c>
    </row>
    <row r="5" spans="1:12" ht="22.5" customHeight="1" x14ac:dyDescent="0.15">
      <c r="A5" s="282" t="s">
        <v>57</v>
      </c>
      <c r="B5" s="286" t="s">
        <v>75</v>
      </c>
      <c r="C5" s="33"/>
      <c r="D5" s="282" t="s">
        <v>76</v>
      </c>
      <c r="E5" s="283" t="s">
        <v>77</v>
      </c>
      <c r="F5" s="283" t="s">
        <v>78</v>
      </c>
      <c r="G5" s="283" t="s">
        <v>79</v>
      </c>
      <c r="H5" s="284" t="s">
        <v>80</v>
      </c>
      <c r="I5" s="286" t="s">
        <v>81</v>
      </c>
      <c r="J5" s="34"/>
      <c r="K5" s="35"/>
      <c r="L5" s="282" t="s">
        <v>61</v>
      </c>
    </row>
    <row r="6" spans="1:12" ht="22.5" customHeight="1" x14ac:dyDescent="0.15">
      <c r="A6" s="282"/>
      <c r="B6" s="282"/>
      <c r="C6" s="36" t="s">
        <v>82</v>
      </c>
      <c r="D6" s="282"/>
      <c r="E6" s="282"/>
      <c r="F6" s="283"/>
      <c r="G6" s="282"/>
      <c r="H6" s="307"/>
      <c r="I6" s="282"/>
      <c r="J6" s="41" t="s">
        <v>83</v>
      </c>
      <c r="K6" s="41" t="s">
        <v>84</v>
      </c>
      <c r="L6" s="282"/>
    </row>
    <row r="7" spans="1:12" ht="21" customHeight="1" x14ac:dyDescent="0.15">
      <c r="A7" s="44" t="s">
        <v>85</v>
      </c>
      <c r="B7" s="21"/>
      <c r="C7" s="37"/>
      <c r="D7" s="21"/>
      <c r="E7" s="21"/>
      <c r="F7" s="21"/>
      <c r="G7" s="21"/>
      <c r="H7" s="21"/>
      <c r="I7" s="21"/>
      <c r="J7" s="21"/>
      <c r="K7" s="21"/>
      <c r="L7" s="21"/>
    </row>
    <row r="8" spans="1:12" ht="21" customHeight="1" x14ac:dyDescent="0.15">
      <c r="A8" s="44" t="s">
        <v>86</v>
      </c>
      <c r="B8" s="148"/>
      <c r="C8" s="199"/>
      <c r="D8" s="148"/>
      <c r="E8" s="148"/>
      <c r="F8" s="148"/>
      <c r="G8" s="148"/>
      <c r="H8" s="148"/>
      <c r="I8" s="148"/>
      <c r="J8" s="148"/>
      <c r="K8" s="148"/>
      <c r="L8" s="148"/>
    </row>
    <row r="9" spans="1:12" ht="21" customHeight="1" x14ac:dyDescent="0.15">
      <c r="A9" s="44" t="s">
        <v>87</v>
      </c>
      <c r="B9" s="148"/>
      <c r="C9" s="199"/>
      <c r="D9" s="148"/>
      <c r="E9" s="148"/>
      <c r="F9" s="148"/>
      <c r="G9" s="148"/>
      <c r="H9" s="148"/>
      <c r="I9" s="148"/>
      <c r="J9" s="148"/>
      <c r="K9" s="148"/>
      <c r="L9" s="148"/>
    </row>
    <row r="10" spans="1:12" ht="21" customHeight="1" x14ac:dyDescent="0.15">
      <c r="A10" s="44" t="s">
        <v>88</v>
      </c>
      <c r="B10" s="148"/>
      <c r="C10" s="199"/>
      <c r="D10" s="148"/>
      <c r="E10" s="148"/>
      <c r="F10" s="148"/>
      <c r="G10" s="148"/>
      <c r="H10" s="148"/>
      <c r="I10" s="148"/>
      <c r="J10" s="148"/>
      <c r="K10" s="148"/>
      <c r="L10" s="148"/>
    </row>
    <row r="11" spans="1:12" ht="21" customHeight="1" x14ac:dyDescent="0.15">
      <c r="A11" s="44" t="s">
        <v>89</v>
      </c>
      <c r="B11" s="148"/>
      <c r="C11" s="199"/>
      <c r="D11" s="148"/>
      <c r="E11" s="148"/>
      <c r="F11" s="148"/>
      <c r="G11" s="148"/>
      <c r="H11" s="148"/>
      <c r="I11" s="148"/>
      <c r="J11" s="148"/>
      <c r="K11" s="148"/>
      <c r="L11" s="148"/>
    </row>
    <row r="12" spans="1:12" ht="21" customHeight="1" x14ac:dyDescent="0.15">
      <c r="A12" s="44" t="s">
        <v>90</v>
      </c>
      <c r="B12" s="148"/>
      <c r="C12" s="199"/>
      <c r="D12" s="148"/>
      <c r="E12" s="148"/>
      <c r="F12" s="148"/>
      <c r="G12" s="148"/>
      <c r="H12" s="148"/>
      <c r="I12" s="148"/>
      <c r="J12" s="148"/>
      <c r="K12" s="148"/>
      <c r="L12" s="148"/>
    </row>
    <row r="13" spans="1:12" ht="21" customHeight="1" x14ac:dyDescent="0.15">
      <c r="A13" s="44" t="s">
        <v>91</v>
      </c>
      <c r="B13" s="148"/>
      <c r="C13" s="199"/>
      <c r="D13" s="148"/>
      <c r="E13" s="148"/>
      <c r="F13" s="148"/>
      <c r="G13" s="148"/>
      <c r="H13" s="148"/>
      <c r="I13" s="148"/>
      <c r="J13" s="148"/>
      <c r="K13" s="148"/>
      <c r="L13" s="148"/>
    </row>
    <row r="14" spans="1:12" ht="21" customHeight="1" x14ac:dyDescent="0.15">
      <c r="A14" s="44" t="s">
        <v>92</v>
      </c>
      <c r="B14" s="148"/>
      <c r="C14" s="199"/>
      <c r="D14" s="148"/>
      <c r="E14" s="148"/>
      <c r="F14" s="148"/>
      <c r="G14" s="148"/>
      <c r="H14" s="148"/>
      <c r="I14" s="148"/>
      <c r="J14" s="148"/>
      <c r="K14" s="148"/>
      <c r="L14" s="148"/>
    </row>
    <row r="15" spans="1:12" ht="21" customHeight="1" x14ac:dyDescent="0.15">
      <c r="A15" s="72" t="s">
        <v>472</v>
      </c>
      <c r="B15" s="148"/>
      <c r="C15" s="199"/>
      <c r="D15" s="148"/>
      <c r="E15" s="148"/>
      <c r="F15" s="148"/>
      <c r="G15" s="148"/>
      <c r="H15" s="148"/>
      <c r="I15" s="148"/>
      <c r="J15" s="148"/>
      <c r="K15" s="148"/>
      <c r="L15" s="148"/>
    </row>
    <row r="16" spans="1:12" ht="21" customHeight="1" x14ac:dyDescent="0.15">
      <c r="A16" s="22" t="s">
        <v>475</v>
      </c>
      <c r="B16" s="148"/>
      <c r="C16" s="199"/>
      <c r="D16" s="148"/>
      <c r="E16" s="148"/>
      <c r="F16" s="148"/>
      <c r="G16" s="148"/>
      <c r="H16" s="148"/>
      <c r="I16" s="148"/>
      <c r="J16" s="148"/>
      <c r="K16" s="148"/>
      <c r="L16" s="148"/>
    </row>
    <row r="17" spans="1:12" ht="21" customHeight="1" x14ac:dyDescent="0.15">
      <c r="A17" s="22" t="s">
        <v>474</v>
      </c>
      <c r="B17" s="148"/>
      <c r="C17" s="199"/>
      <c r="D17" s="148"/>
      <c r="E17" s="148"/>
      <c r="F17" s="148"/>
      <c r="G17" s="148"/>
      <c r="H17" s="148"/>
      <c r="I17" s="148"/>
      <c r="J17" s="148"/>
      <c r="K17" s="148"/>
      <c r="L17" s="148"/>
    </row>
    <row r="18" spans="1:12" ht="21" customHeight="1" x14ac:dyDescent="0.15">
      <c r="A18" s="22" t="s">
        <v>473</v>
      </c>
      <c r="B18" s="148"/>
      <c r="C18" s="199"/>
      <c r="D18" s="148"/>
      <c r="E18" s="148"/>
      <c r="F18" s="148"/>
      <c r="G18" s="148"/>
      <c r="H18" s="148"/>
      <c r="I18" s="148"/>
      <c r="J18" s="148"/>
      <c r="K18" s="148"/>
      <c r="L18" s="148"/>
    </row>
    <row r="19" spans="1:12" ht="21" customHeight="1" x14ac:dyDescent="0.15">
      <c r="A19" s="44" t="s">
        <v>93</v>
      </c>
      <c r="B19" s="148"/>
      <c r="C19" s="199"/>
      <c r="D19" s="148"/>
      <c r="E19" s="148"/>
      <c r="F19" s="148"/>
      <c r="G19" s="148"/>
      <c r="H19" s="148"/>
      <c r="I19" s="148"/>
      <c r="J19" s="148"/>
      <c r="K19" s="148"/>
      <c r="L19" s="148"/>
    </row>
    <row r="20" spans="1:12" ht="21" customHeight="1" x14ac:dyDescent="0.15">
      <c r="A20" s="44" t="s">
        <v>94</v>
      </c>
      <c r="B20" s="148"/>
      <c r="C20" s="199"/>
      <c r="D20" s="148"/>
      <c r="E20" s="148"/>
      <c r="F20" s="148"/>
      <c r="G20" s="148"/>
      <c r="H20" s="148"/>
      <c r="I20" s="148"/>
      <c r="J20" s="148"/>
      <c r="K20" s="148"/>
      <c r="L20" s="148"/>
    </row>
    <row r="21" spans="1:12" ht="21" customHeight="1" x14ac:dyDescent="0.15">
      <c r="A21" s="44" t="s">
        <v>95</v>
      </c>
      <c r="B21" s="148"/>
      <c r="C21" s="199"/>
      <c r="D21" s="148"/>
      <c r="E21" s="148"/>
      <c r="F21" s="148"/>
      <c r="G21" s="148"/>
      <c r="H21" s="148"/>
      <c r="I21" s="148"/>
      <c r="J21" s="148"/>
      <c r="K21" s="148"/>
      <c r="L21" s="148"/>
    </row>
    <row r="22" spans="1:12" ht="21" customHeight="1" x14ac:dyDescent="0.15">
      <c r="A22" s="44" t="s">
        <v>96</v>
      </c>
      <c r="B22" s="148"/>
      <c r="C22" s="199"/>
      <c r="D22" s="148"/>
      <c r="E22" s="148"/>
      <c r="F22" s="148"/>
      <c r="G22" s="148"/>
      <c r="H22" s="148"/>
      <c r="I22" s="148"/>
      <c r="J22" s="148"/>
      <c r="K22" s="148"/>
      <c r="L22" s="148"/>
    </row>
    <row r="23" spans="1:12" ht="21" customHeight="1" x14ac:dyDescent="0.15">
      <c r="A23" s="44" t="s">
        <v>97</v>
      </c>
      <c r="B23" s="148"/>
      <c r="C23" s="199"/>
      <c r="D23" s="148"/>
      <c r="E23" s="148"/>
      <c r="F23" s="148"/>
      <c r="G23" s="148"/>
      <c r="H23" s="148"/>
      <c r="I23" s="148"/>
      <c r="J23" s="148"/>
      <c r="K23" s="148"/>
      <c r="L23" s="148"/>
    </row>
    <row r="24" spans="1:12" ht="21" customHeight="1" x14ac:dyDescent="0.15">
      <c r="A24" s="73" t="s">
        <v>323</v>
      </c>
      <c r="B24" s="148"/>
      <c r="C24" s="199"/>
      <c r="D24" s="148"/>
      <c r="E24" s="148"/>
      <c r="F24" s="148"/>
      <c r="G24" s="148"/>
      <c r="H24" s="148"/>
      <c r="I24" s="148"/>
      <c r="J24" s="148"/>
      <c r="K24" s="148"/>
      <c r="L24" s="148"/>
    </row>
  </sheetData>
  <mergeCells count="9">
    <mergeCell ref="H5:H6"/>
    <mergeCell ref="I5:I6"/>
    <mergeCell ref="L5:L6"/>
    <mergeCell ref="A5:A6"/>
    <mergeCell ref="B5:B6"/>
    <mergeCell ref="D5:D6"/>
    <mergeCell ref="E5:E6"/>
    <mergeCell ref="F5:F6"/>
    <mergeCell ref="G5:G6"/>
  </mergeCells>
  <phoneticPr fontId="2"/>
  <printOptions horizontalCentered="1"/>
  <pageMargins left="0.39370078740157483" right="0.39370078740157483" top="0.39370078740157483" bottom="0.39370078740157483" header="0.19685039370078741" footer="0.19685039370078741"/>
  <pageSetup paperSize="9" scale="74" fitToHeight="0" orientation="landscape" r:id="rId1"/>
  <headerFooter>
    <oddHeader xml:space="preserve">&amp;R&amp;9
</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FF00"/>
  </sheetPr>
  <dimension ref="A1:H6"/>
  <sheetViews>
    <sheetView view="pageBreakPreview" zoomScale="60" zoomScaleNormal="100" workbookViewId="0">
      <selection activeCell="B9" sqref="B9"/>
    </sheetView>
  </sheetViews>
  <sheetFormatPr defaultColWidth="8.875" defaultRowHeight="11.25" x14ac:dyDescent="0.15"/>
  <cols>
    <col min="1" max="1" width="22.875" style="14" customWidth="1"/>
    <col min="2" max="9" width="12.875" style="14" customWidth="1"/>
    <col min="10" max="10" width="12" style="14" bestFit="1" customWidth="1"/>
    <col min="11" max="16384" width="8.875" style="14"/>
  </cols>
  <sheetData>
    <row r="1" spans="1:8" ht="21" x14ac:dyDescent="0.2">
      <c r="A1" s="13" t="s">
        <v>347</v>
      </c>
    </row>
    <row r="2" spans="1:8" ht="13.5" x14ac:dyDescent="0.15">
      <c r="A2" s="15"/>
    </row>
    <row r="3" spans="1:8" ht="13.5" x14ac:dyDescent="0.15">
      <c r="A3" s="15"/>
    </row>
    <row r="4" spans="1:8" ht="13.5" x14ac:dyDescent="0.15">
      <c r="H4" s="17" t="s">
        <v>737</v>
      </c>
    </row>
    <row r="5" spans="1:8" ht="37.5" customHeight="1" x14ac:dyDescent="0.15">
      <c r="A5" s="36" t="s">
        <v>75</v>
      </c>
      <c r="B5" s="41" t="s">
        <v>99</v>
      </c>
      <c r="C5" s="42" t="s">
        <v>100</v>
      </c>
      <c r="D5" s="42" t="s">
        <v>101</v>
      </c>
      <c r="E5" s="42" t="s">
        <v>102</v>
      </c>
      <c r="F5" s="42" t="s">
        <v>103</v>
      </c>
      <c r="G5" s="42" t="s">
        <v>104</v>
      </c>
      <c r="H5" s="41" t="s">
        <v>105</v>
      </c>
    </row>
    <row r="6" spans="1:8" ht="21" customHeight="1" x14ac:dyDescent="0.15">
      <c r="A6" s="37"/>
      <c r="B6" s="21"/>
      <c r="C6" s="21"/>
      <c r="D6" s="21"/>
      <c r="E6" s="21"/>
      <c r="F6" s="21"/>
      <c r="G6" s="21"/>
      <c r="H6" s="21"/>
    </row>
  </sheetData>
  <phoneticPr fontId="2"/>
  <printOptions horizontalCentered="1"/>
  <pageMargins left="0.39370078740157483" right="0.39370078740157483" top="0.39370078740157483" bottom="0.39370078740157483" header="0.19685039370078741" footer="0.19685039370078741"/>
  <pageSetup paperSize="9"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FF00"/>
  </sheetPr>
  <dimension ref="A1:J6"/>
  <sheetViews>
    <sheetView view="pageBreakPreview" zoomScale="60" zoomScaleNormal="100" workbookViewId="0">
      <selection activeCell="B9" sqref="B9"/>
    </sheetView>
  </sheetViews>
  <sheetFormatPr defaultColWidth="8.875" defaultRowHeight="11.25" x14ac:dyDescent="0.15"/>
  <cols>
    <col min="1" max="1" width="22.875" style="14" customWidth="1"/>
    <col min="2" max="10" width="12.875" style="14" customWidth="1"/>
    <col min="11" max="11" width="11" style="14" customWidth="1"/>
    <col min="12" max="16384" width="8.875" style="14"/>
  </cols>
  <sheetData>
    <row r="1" spans="1:10" ht="21" x14ac:dyDescent="0.2">
      <c r="A1" s="13" t="s">
        <v>348</v>
      </c>
    </row>
    <row r="2" spans="1:10" ht="13.5" x14ac:dyDescent="0.15">
      <c r="A2" s="15"/>
    </row>
    <row r="3" spans="1:10" ht="13.5" x14ac:dyDescent="0.15">
      <c r="A3" s="15"/>
    </row>
    <row r="4" spans="1:10" ht="13.5" x14ac:dyDescent="0.15">
      <c r="J4" s="17" t="s">
        <v>737</v>
      </c>
    </row>
    <row r="5" spans="1:10" ht="37.5" customHeight="1" x14ac:dyDescent="0.15">
      <c r="A5" s="36" t="s">
        <v>75</v>
      </c>
      <c r="B5" s="41" t="s">
        <v>106</v>
      </c>
      <c r="C5" s="42" t="s">
        <v>107</v>
      </c>
      <c r="D5" s="42" t="s">
        <v>108</v>
      </c>
      <c r="E5" s="42" t="s">
        <v>109</v>
      </c>
      <c r="F5" s="42" t="s">
        <v>110</v>
      </c>
      <c r="G5" s="42" t="s">
        <v>111</v>
      </c>
      <c r="H5" s="42" t="s">
        <v>112</v>
      </c>
      <c r="I5" s="42" t="s">
        <v>113</v>
      </c>
      <c r="J5" s="41" t="s">
        <v>114</v>
      </c>
    </row>
    <row r="6" spans="1:10" ht="21" customHeight="1" x14ac:dyDescent="0.15">
      <c r="A6" s="37"/>
      <c r="B6" s="21"/>
      <c r="C6" s="21"/>
      <c r="D6" s="21"/>
      <c r="E6" s="21"/>
      <c r="F6" s="21"/>
      <c r="G6" s="21"/>
      <c r="H6" s="21"/>
      <c r="I6" s="21"/>
      <c r="J6" s="21"/>
    </row>
  </sheetData>
  <phoneticPr fontId="2"/>
  <printOptions horizontalCentered="1"/>
  <pageMargins left="0.39370078740157483" right="0.39370078740157483" top="0.39370078740157483" bottom="0.39370078740157483" header="0.19685039370078741" footer="0.19685039370078741"/>
  <pageSetup paperSize="9"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58EBD-FC81-4F86-9C38-704DDC09932B}">
  <dimension ref="A1:I5"/>
  <sheetViews>
    <sheetView view="pageBreakPreview" zoomScale="60" zoomScaleNormal="100" workbookViewId="0">
      <selection activeCell="B9" sqref="B9"/>
    </sheetView>
  </sheetViews>
  <sheetFormatPr defaultColWidth="8.875" defaultRowHeight="11.25" x14ac:dyDescent="0.15"/>
  <cols>
    <col min="1" max="1" width="21.5" style="14" customWidth="1"/>
    <col min="2" max="8" width="12.875" style="14" customWidth="1"/>
    <col min="9" max="16384" width="8.875" style="14"/>
  </cols>
  <sheetData>
    <row r="1" spans="1:9" s="161" customFormat="1" ht="21" x14ac:dyDescent="0.15">
      <c r="A1" s="287" t="s">
        <v>687</v>
      </c>
      <c r="B1" s="287"/>
      <c r="C1" s="287"/>
      <c r="D1" s="287"/>
      <c r="E1" s="287"/>
      <c r="F1" s="287"/>
      <c r="G1" s="287"/>
      <c r="H1" s="287"/>
      <c r="I1" s="287"/>
    </row>
    <row r="2" spans="1:9" s="161" customFormat="1" ht="13.5" x14ac:dyDescent="0.15">
      <c r="A2" s="162"/>
      <c r="G2" s="163" t="s">
        <v>688</v>
      </c>
    </row>
    <row r="3" spans="1:9" s="161" customFormat="1" ht="22.5" customHeight="1" x14ac:dyDescent="0.15">
      <c r="A3" s="288" t="s">
        <v>689</v>
      </c>
      <c r="B3" s="288"/>
      <c r="C3" s="289" t="s">
        <v>690</v>
      </c>
      <c r="D3" s="289"/>
      <c r="E3" s="289"/>
      <c r="F3" s="289"/>
      <c r="G3" s="289"/>
    </row>
    <row r="4" spans="1:9" s="161" customFormat="1" ht="18" customHeight="1" x14ac:dyDescent="0.15">
      <c r="A4" s="290" t="s">
        <v>139</v>
      </c>
      <c r="B4" s="290"/>
      <c r="C4" s="290" t="s">
        <v>691</v>
      </c>
      <c r="D4" s="290"/>
      <c r="E4" s="290"/>
      <c r="F4" s="290"/>
      <c r="G4" s="290"/>
    </row>
    <row r="5" spans="1:9" s="161" customFormat="1" x14ac:dyDescent="0.15">
      <c r="A5" s="161" t="s">
        <v>692</v>
      </c>
    </row>
  </sheetData>
  <mergeCells count="5">
    <mergeCell ref="A1:I1"/>
    <mergeCell ref="A3:B3"/>
    <mergeCell ref="C3:G3"/>
    <mergeCell ref="A4:B4"/>
    <mergeCell ref="C4:G4"/>
  </mergeCells>
  <phoneticPr fontId="2"/>
  <printOptions horizontalCentered="1"/>
  <pageMargins left="0.39370078740157483" right="0.39370078740157483" top="0.98425196850393704" bottom="0.39370078740157483" header="0.19685039370078741" footer="0.19685039370078741"/>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F12"/>
  <sheetViews>
    <sheetView view="pageBreakPreview" zoomScale="110" zoomScaleNormal="100" zoomScaleSheetLayoutView="110" workbookViewId="0">
      <selection activeCell="B9" sqref="B9"/>
    </sheetView>
  </sheetViews>
  <sheetFormatPr defaultColWidth="8.875" defaultRowHeight="11.25" x14ac:dyDescent="0.15"/>
  <cols>
    <col min="1" max="1" width="20.5" style="14" customWidth="1"/>
    <col min="2" max="6" width="20.875" style="14" customWidth="1"/>
    <col min="7" max="16384" width="8.875" style="14"/>
  </cols>
  <sheetData>
    <row r="1" spans="1:6" ht="21" x14ac:dyDescent="0.2">
      <c r="A1" s="13" t="s">
        <v>349</v>
      </c>
    </row>
    <row r="2" spans="1:6" ht="13.5" x14ac:dyDescent="0.15">
      <c r="A2" s="15"/>
    </row>
    <row r="3" spans="1:6" ht="13.5" x14ac:dyDescent="0.15">
      <c r="A3" s="15"/>
    </row>
    <row r="4" spans="1:6" ht="13.5" x14ac:dyDescent="0.15">
      <c r="F4" s="17" t="s">
        <v>737</v>
      </c>
    </row>
    <row r="5" spans="1:6" ht="22.5" customHeight="1" x14ac:dyDescent="0.15">
      <c r="A5" s="282" t="s">
        <v>115</v>
      </c>
      <c r="B5" s="282" t="s">
        <v>116</v>
      </c>
      <c r="C5" s="282" t="s">
        <v>117</v>
      </c>
      <c r="D5" s="282" t="s">
        <v>118</v>
      </c>
      <c r="E5" s="282"/>
      <c r="F5" s="282" t="s">
        <v>73</v>
      </c>
    </row>
    <row r="6" spans="1:6" ht="22.5" customHeight="1" x14ac:dyDescent="0.15">
      <c r="A6" s="282"/>
      <c r="B6" s="282"/>
      <c r="C6" s="282"/>
      <c r="D6" s="41" t="s">
        <v>119</v>
      </c>
      <c r="E6" s="41" t="s">
        <v>61</v>
      </c>
      <c r="F6" s="282"/>
    </row>
    <row r="7" spans="1:6" s="105" customFormat="1" ht="18" customHeight="1" x14ac:dyDescent="0.15">
      <c r="A7" s="109" t="s">
        <v>532</v>
      </c>
      <c r="B7" s="122">
        <v>25664</v>
      </c>
      <c r="C7" s="122">
        <v>27465</v>
      </c>
      <c r="D7" s="122">
        <v>0</v>
      </c>
      <c r="E7" s="122">
        <v>25664</v>
      </c>
      <c r="F7" s="122">
        <f>B7+C7-D7-E7</f>
        <v>27465</v>
      </c>
    </row>
    <row r="8" spans="1:6" s="105" customFormat="1" ht="18" customHeight="1" x14ac:dyDescent="0.15">
      <c r="A8" s="109" t="s">
        <v>533</v>
      </c>
      <c r="B8" s="122">
        <v>7142</v>
      </c>
      <c r="C8" s="122">
        <v>6661</v>
      </c>
      <c r="D8" s="122">
        <v>0</v>
      </c>
      <c r="E8" s="122">
        <v>7142</v>
      </c>
      <c r="F8" s="122">
        <f t="shared" ref="F8:F11" si="0">B8+C8-D8-E8</f>
        <v>6661</v>
      </c>
    </row>
    <row r="9" spans="1:6" s="105" customFormat="1" ht="18" customHeight="1" x14ac:dyDescent="0.15">
      <c r="A9" s="109" t="s">
        <v>534</v>
      </c>
      <c r="B9" s="122">
        <v>1593445</v>
      </c>
      <c r="C9" s="122">
        <v>1003006</v>
      </c>
      <c r="D9" s="122">
        <v>0</v>
      </c>
      <c r="E9" s="122">
        <v>1593445</v>
      </c>
      <c r="F9" s="122">
        <f t="shared" si="0"/>
        <v>1003006</v>
      </c>
    </row>
    <row r="10" spans="1:6" s="105" customFormat="1" ht="18" customHeight="1" x14ac:dyDescent="0.15">
      <c r="A10" s="109" t="s">
        <v>535</v>
      </c>
      <c r="B10" s="122">
        <v>0</v>
      </c>
      <c r="C10" s="122">
        <v>0</v>
      </c>
      <c r="D10" s="122">
        <v>0</v>
      </c>
      <c r="E10" s="122">
        <v>0</v>
      </c>
      <c r="F10" s="122">
        <f t="shared" si="0"/>
        <v>0</v>
      </c>
    </row>
    <row r="11" spans="1:6" s="105" customFormat="1" ht="18" customHeight="1" x14ac:dyDescent="0.15">
      <c r="A11" s="109" t="s">
        <v>536</v>
      </c>
      <c r="B11" s="122">
        <v>84042</v>
      </c>
      <c r="C11" s="122">
        <v>89982</v>
      </c>
      <c r="D11" s="122">
        <v>84042</v>
      </c>
      <c r="E11" s="122">
        <v>0</v>
      </c>
      <c r="F11" s="122">
        <f t="shared" si="0"/>
        <v>89982</v>
      </c>
    </row>
    <row r="12" spans="1:6" s="105" customFormat="1" ht="18" customHeight="1" x14ac:dyDescent="0.15">
      <c r="A12" s="111" t="s">
        <v>42</v>
      </c>
      <c r="B12" s="122">
        <f>SUM(B7:B11)</f>
        <v>1710293</v>
      </c>
      <c r="C12" s="122">
        <f t="shared" ref="C12:F12" si="1">SUM(C7:C11)</f>
        <v>1127114</v>
      </c>
      <c r="D12" s="122">
        <f t="shared" si="1"/>
        <v>84042</v>
      </c>
      <c r="E12" s="122">
        <f t="shared" si="1"/>
        <v>1626251</v>
      </c>
      <c r="F12" s="122">
        <f t="shared" si="1"/>
        <v>1127114</v>
      </c>
    </row>
  </sheetData>
  <mergeCells count="5">
    <mergeCell ref="A5:A6"/>
    <mergeCell ref="B5:B6"/>
    <mergeCell ref="C5:C6"/>
    <mergeCell ref="D5:E5"/>
    <mergeCell ref="F5:F6"/>
  </mergeCells>
  <phoneticPr fontId="2"/>
  <printOptions horizontalCentered="1"/>
  <pageMargins left="0.39370078740157483" right="0.39370078740157483" top="0.98425196850393704" bottom="0.39370078740157483" header="0.19685039370078741" footer="0.19685039370078741"/>
  <pageSetup paperSize="9" orientation="landscape" r:id="rId1"/>
  <headerFooter>
    <oddHeader xml:space="preserve">&amp;R&amp;9
</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M65"/>
  <sheetViews>
    <sheetView view="pageBreakPreview" topLeftCell="A19" zoomScale="80" zoomScaleNormal="100" zoomScaleSheetLayoutView="80" workbookViewId="0">
      <selection activeCell="D35" activeCellId="1" sqref="D9 D35"/>
    </sheetView>
  </sheetViews>
  <sheetFormatPr defaultColWidth="8.875" defaultRowHeight="11.25" x14ac:dyDescent="0.15"/>
  <cols>
    <col min="1" max="1" width="28.5" style="14" customWidth="1"/>
    <col min="2" max="2" width="48.5" style="14" bestFit="1" customWidth="1"/>
    <col min="3" max="3" width="27.375" style="14" bestFit="1" customWidth="1"/>
    <col min="4" max="4" width="16.875" style="14" customWidth="1"/>
    <col min="5" max="5" width="43.5" style="14" bestFit="1" customWidth="1"/>
    <col min="6" max="6" width="8.875" style="14"/>
    <col min="7" max="7" width="10.125" style="14" bestFit="1" customWidth="1"/>
    <col min="8" max="16384" width="8.875" style="14"/>
  </cols>
  <sheetData>
    <row r="1" spans="1:13" ht="21" x14ac:dyDescent="0.2">
      <c r="A1" s="13" t="s">
        <v>351</v>
      </c>
    </row>
    <row r="2" spans="1:13" ht="13.5" x14ac:dyDescent="0.15">
      <c r="A2" s="15"/>
    </row>
    <row r="3" spans="1:13" ht="13.5" x14ac:dyDescent="0.15">
      <c r="A3" s="15"/>
    </row>
    <row r="4" spans="1:13" ht="13.5" x14ac:dyDescent="0.15">
      <c r="E4" s="17" t="s">
        <v>737</v>
      </c>
    </row>
    <row r="5" spans="1:13" ht="22.5" customHeight="1" x14ac:dyDescent="0.15">
      <c r="A5" s="41" t="s">
        <v>115</v>
      </c>
      <c r="B5" s="41" t="s">
        <v>142</v>
      </c>
      <c r="C5" s="41" t="s">
        <v>143</v>
      </c>
      <c r="D5" s="41" t="s">
        <v>122</v>
      </c>
      <c r="E5" s="41" t="s">
        <v>144</v>
      </c>
      <c r="M5" s="105"/>
    </row>
    <row r="6" spans="1:13" s="105" customFormat="1" ht="18" customHeight="1" x14ac:dyDescent="0.15">
      <c r="A6" s="308" t="s">
        <v>145</v>
      </c>
      <c r="B6" s="149" t="s">
        <v>537</v>
      </c>
      <c r="C6" s="149" t="s">
        <v>650</v>
      </c>
      <c r="D6" s="153">
        <v>2640</v>
      </c>
      <c r="E6" s="149" t="s">
        <v>753</v>
      </c>
    </row>
    <row r="7" spans="1:13" s="105" customFormat="1" ht="18" customHeight="1" x14ac:dyDescent="0.15">
      <c r="A7" s="308"/>
      <c r="B7" s="149" t="s">
        <v>649</v>
      </c>
      <c r="C7" s="149" t="s">
        <v>650</v>
      </c>
      <c r="D7" s="153">
        <v>2050</v>
      </c>
      <c r="E7" s="149" t="s">
        <v>754</v>
      </c>
    </row>
    <row r="8" spans="1:13" s="105" customFormat="1" ht="18" customHeight="1" x14ac:dyDescent="0.15">
      <c r="A8" s="299"/>
      <c r="B8" s="149" t="s">
        <v>755</v>
      </c>
      <c r="C8" s="149" t="s">
        <v>756</v>
      </c>
      <c r="D8" s="153">
        <v>32000</v>
      </c>
      <c r="E8" s="149" t="s">
        <v>757</v>
      </c>
    </row>
    <row r="9" spans="1:13" s="105" customFormat="1" ht="18" customHeight="1" x14ac:dyDescent="0.15">
      <c r="A9" s="297"/>
      <c r="B9" s="111" t="s">
        <v>132</v>
      </c>
      <c r="C9" s="130"/>
      <c r="D9" s="110">
        <f>SUBTOTAL(9,D6:D8)</f>
        <v>36690</v>
      </c>
      <c r="E9" s="169"/>
    </row>
    <row r="10" spans="1:13" s="105" customFormat="1" ht="18" customHeight="1" x14ac:dyDescent="0.15">
      <c r="A10" s="299" t="s">
        <v>146</v>
      </c>
      <c r="B10" s="109" t="s">
        <v>758</v>
      </c>
      <c r="C10" s="109"/>
      <c r="D10" s="110">
        <v>1331900</v>
      </c>
      <c r="E10" s="149" t="s">
        <v>759</v>
      </c>
    </row>
    <row r="11" spans="1:13" s="105" customFormat="1" ht="18" customHeight="1" x14ac:dyDescent="0.15">
      <c r="A11" s="299"/>
      <c r="B11" s="157" t="s">
        <v>538</v>
      </c>
      <c r="C11" s="157" t="s">
        <v>760</v>
      </c>
      <c r="D11" s="110">
        <v>245905</v>
      </c>
      <c r="E11" s="149" t="s">
        <v>761</v>
      </c>
    </row>
    <row r="12" spans="1:13" s="105" customFormat="1" ht="18" customHeight="1" x14ac:dyDescent="0.15">
      <c r="A12" s="299"/>
      <c r="B12" s="157" t="s">
        <v>539</v>
      </c>
      <c r="C12" s="157" t="s">
        <v>762</v>
      </c>
      <c r="D12" s="110">
        <v>151934</v>
      </c>
      <c r="E12" s="149" t="s">
        <v>761</v>
      </c>
    </row>
    <row r="13" spans="1:13" s="105" customFormat="1" ht="18" customHeight="1" x14ac:dyDescent="0.15">
      <c r="A13" s="299"/>
      <c r="B13" s="157" t="s">
        <v>763</v>
      </c>
      <c r="C13" s="157" t="s">
        <v>634</v>
      </c>
      <c r="D13" s="110">
        <v>100000</v>
      </c>
      <c r="E13" s="149" t="s">
        <v>764</v>
      </c>
    </row>
    <row r="14" spans="1:13" s="105" customFormat="1" ht="18" customHeight="1" x14ac:dyDescent="0.15">
      <c r="A14" s="299"/>
      <c r="B14" s="157" t="s">
        <v>540</v>
      </c>
      <c r="C14" s="157" t="s">
        <v>634</v>
      </c>
      <c r="D14" s="110">
        <v>87326</v>
      </c>
      <c r="E14" s="149" t="s">
        <v>761</v>
      </c>
    </row>
    <row r="15" spans="1:13" s="105" customFormat="1" ht="18" customHeight="1" x14ac:dyDescent="0.15">
      <c r="A15" s="299"/>
      <c r="B15" s="157" t="s">
        <v>765</v>
      </c>
      <c r="C15" s="157"/>
      <c r="D15" s="110">
        <v>78156</v>
      </c>
      <c r="E15" s="149" t="s">
        <v>766</v>
      </c>
    </row>
    <row r="16" spans="1:13" s="105" customFormat="1" ht="18" customHeight="1" x14ac:dyDescent="0.15">
      <c r="A16" s="299"/>
      <c r="B16" s="157" t="s">
        <v>767</v>
      </c>
      <c r="C16" s="157"/>
      <c r="D16" s="110">
        <v>76548</v>
      </c>
      <c r="E16" s="149"/>
    </row>
    <row r="17" spans="1:5" s="105" customFormat="1" ht="18" customHeight="1" x14ac:dyDescent="0.15">
      <c r="A17" s="299"/>
      <c r="B17" s="157" t="s">
        <v>541</v>
      </c>
      <c r="C17" s="157" t="s">
        <v>371</v>
      </c>
      <c r="D17" s="110">
        <v>56399</v>
      </c>
      <c r="E17" s="149" t="s">
        <v>761</v>
      </c>
    </row>
    <row r="18" spans="1:5" s="105" customFormat="1" ht="18" customHeight="1" x14ac:dyDescent="0.15">
      <c r="A18" s="299"/>
      <c r="B18" s="157" t="s">
        <v>768</v>
      </c>
      <c r="C18" s="157"/>
      <c r="D18" s="110">
        <v>34252</v>
      </c>
      <c r="E18" s="149" t="s">
        <v>769</v>
      </c>
    </row>
    <row r="19" spans="1:5" s="105" customFormat="1" ht="18" customHeight="1" x14ac:dyDescent="0.15">
      <c r="A19" s="299"/>
      <c r="B19" s="157" t="s">
        <v>770</v>
      </c>
      <c r="C19" s="157"/>
      <c r="D19" s="110">
        <v>25100</v>
      </c>
      <c r="E19" s="149" t="s">
        <v>766</v>
      </c>
    </row>
    <row r="20" spans="1:5" s="105" customFormat="1" ht="18" customHeight="1" x14ac:dyDescent="0.15">
      <c r="A20" s="299"/>
      <c r="B20" s="157" t="s">
        <v>543</v>
      </c>
      <c r="C20" s="157"/>
      <c r="D20" s="110">
        <v>24935</v>
      </c>
      <c r="E20" s="149" t="s">
        <v>771</v>
      </c>
    </row>
    <row r="21" spans="1:5" s="105" customFormat="1" ht="18" customHeight="1" x14ac:dyDescent="0.15">
      <c r="A21" s="299"/>
      <c r="B21" s="157" t="s">
        <v>772</v>
      </c>
      <c r="C21" s="157"/>
      <c r="D21" s="110">
        <v>22458</v>
      </c>
      <c r="E21" s="149" t="s">
        <v>766</v>
      </c>
    </row>
    <row r="22" spans="1:5" s="105" customFormat="1" ht="18" customHeight="1" x14ac:dyDescent="0.15">
      <c r="A22" s="299"/>
      <c r="B22" s="157" t="s">
        <v>542</v>
      </c>
      <c r="C22" s="157"/>
      <c r="D22" s="110">
        <v>19300</v>
      </c>
      <c r="E22" s="149" t="s">
        <v>773</v>
      </c>
    </row>
    <row r="23" spans="1:5" s="105" customFormat="1" ht="18" customHeight="1" x14ac:dyDescent="0.15">
      <c r="A23" s="299"/>
      <c r="B23" s="157" t="s">
        <v>544</v>
      </c>
      <c r="C23" s="157" t="s">
        <v>635</v>
      </c>
      <c r="D23" s="110">
        <v>18857</v>
      </c>
      <c r="E23" s="149" t="s">
        <v>774</v>
      </c>
    </row>
    <row r="24" spans="1:5" s="105" customFormat="1" ht="18" customHeight="1" x14ac:dyDescent="0.15">
      <c r="A24" s="299"/>
      <c r="B24" s="109" t="s">
        <v>775</v>
      </c>
      <c r="C24" s="109"/>
      <c r="D24" s="110">
        <v>18750</v>
      </c>
      <c r="E24" s="149" t="s">
        <v>766</v>
      </c>
    </row>
    <row r="25" spans="1:5" s="105" customFormat="1" ht="18" customHeight="1" x14ac:dyDescent="0.15">
      <c r="A25" s="299"/>
      <c r="B25" s="109" t="s">
        <v>545</v>
      </c>
      <c r="C25" s="109" t="s">
        <v>636</v>
      </c>
      <c r="D25" s="110">
        <v>16448</v>
      </c>
      <c r="E25" s="149" t="s">
        <v>761</v>
      </c>
    </row>
    <row r="26" spans="1:5" s="105" customFormat="1" ht="18" customHeight="1" x14ac:dyDescent="0.15">
      <c r="A26" s="299"/>
      <c r="B26" s="109" t="s">
        <v>776</v>
      </c>
      <c r="C26" s="109"/>
      <c r="D26" s="110">
        <v>14929</v>
      </c>
      <c r="E26" s="149" t="s">
        <v>766</v>
      </c>
    </row>
    <row r="27" spans="1:5" s="105" customFormat="1" ht="18" customHeight="1" x14ac:dyDescent="0.15">
      <c r="A27" s="299"/>
      <c r="B27" s="109" t="s">
        <v>777</v>
      </c>
      <c r="C27" s="109"/>
      <c r="D27" s="110">
        <v>13640</v>
      </c>
      <c r="E27" s="149" t="s">
        <v>766</v>
      </c>
    </row>
    <row r="28" spans="1:5" s="105" customFormat="1" ht="18" customHeight="1" x14ac:dyDescent="0.15">
      <c r="A28" s="299"/>
      <c r="B28" s="109" t="s">
        <v>778</v>
      </c>
      <c r="C28" s="109"/>
      <c r="D28" s="110">
        <v>12750</v>
      </c>
      <c r="E28" s="149" t="s">
        <v>766</v>
      </c>
    </row>
    <row r="29" spans="1:5" s="105" customFormat="1" ht="18" customHeight="1" x14ac:dyDescent="0.15">
      <c r="A29" s="299"/>
      <c r="B29" s="147" t="s">
        <v>546</v>
      </c>
      <c r="C29" s="147" t="s">
        <v>373</v>
      </c>
      <c r="D29" s="110">
        <v>12660</v>
      </c>
      <c r="E29" s="149" t="s">
        <v>761</v>
      </c>
    </row>
    <row r="30" spans="1:5" s="105" customFormat="1" ht="18" customHeight="1" x14ac:dyDescent="0.15">
      <c r="A30" s="299"/>
      <c r="B30" s="147" t="s">
        <v>651</v>
      </c>
      <c r="C30" s="147"/>
      <c r="D30" s="110">
        <v>10796</v>
      </c>
      <c r="E30" s="149" t="s">
        <v>779</v>
      </c>
    </row>
    <row r="31" spans="1:5" s="105" customFormat="1" ht="18" customHeight="1" x14ac:dyDescent="0.15">
      <c r="A31" s="299"/>
      <c r="B31" s="147" t="s">
        <v>652</v>
      </c>
      <c r="C31" s="147" t="s">
        <v>375</v>
      </c>
      <c r="D31" s="110">
        <v>10222</v>
      </c>
      <c r="E31" s="149" t="s">
        <v>761</v>
      </c>
    </row>
    <row r="32" spans="1:5" s="105" customFormat="1" ht="18" customHeight="1" x14ac:dyDescent="0.15">
      <c r="A32" s="299"/>
      <c r="B32" s="147" t="s">
        <v>780</v>
      </c>
      <c r="C32" s="147"/>
      <c r="D32" s="110">
        <v>10200</v>
      </c>
      <c r="E32" s="149" t="s">
        <v>766</v>
      </c>
    </row>
    <row r="33" spans="1:8" s="105" customFormat="1" ht="18" customHeight="1" x14ac:dyDescent="0.15">
      <c r="A33" s="299"/>
      <c r="B33" s="147" t="s">
        <v>781</v>
      </c>
      <c r="C33" s="147" t="s">
        <v>782</v>
      </c>
      <c r="D33" s="110">
        <v>10108</v>
      </c>
      <c r="E33" s="149" t="s">
        <v>783</v>
      </c>
    </row>
    <row r="34" spans="1:8" s="105" customFormat="1" ht="18" customHeight="1" x14ac:dyDescent="0.15">
      <c r="A34" s="299"/>
      <c r="B34" s="147" t="s">
        <v>784</v>
      </c>
      <c r="C34" s="147"/>
      <c r="D34" s="110">
        <v>177190</v>
      </c>
      <c r="E34" s="149"/>
    </row>
    <row r="35" spans="1:8" s="105" customFormat="1" ht="18" customHeight="1" x14ac:dyDescent="0.15">
      <c r="A35" s="299"/>
      <c r="B35" s="131" t="s">
        <v>587</v>
      </c>
      <c r="C35" s="132"/>
      <c r="D35" s="133">
        <f>SUBTOTAL(9,D10:D34)</f>
        <v>2580763</v>
      </c>
      <c r="E35" s="170"/>
      <c r="H35" s="154"/>
    </row>
    <row r="36" spans="1:8" s="105" customFormat="1" ht="18" customHeight="1" x14ac:dyDescent="0.15">
      <c r="A36" s="299"/>
      <c r="B36" s="109" t="s">
        <v>588</v>
      </c>
      <c r="C36" s="134" t="s">
        <v>656</v>
      </c>
      <c r="D36" s="153">
        <v>933740</v>
      </c>
      <c r="E36" s="149" t="s">
        <v>637</v>
      </c>
    </row>
    <row r="37" spans="1:8" s="105" customFormat="1" ht="18" customHeight="1" x14ac:dyDescent="0.15">
      <c r="A37" s="299"/>
      <c r="B37" s="109" t="s">
        <v>638</v>
      </c>
      <c r="C37" s="134" t="s">
        <v>656</v>
      </c>
      <c r="D37" s="153">
        <v>391407</v>
      </c>
      <c r="E37" s="149" t="s">
        <v>638</v>
      </c>
    </row>
    <row r="38" spans="1:8" s="105" customFormat="1" ht="18" customHeight="1" x14ac:dyDescent="0.15">
      <c r="A38" s="299"/>
      <c r="B38" s="109" t="s">
        <v>589</v>
      </c>
      <c r="C38" s="134" t="s">
        <v>656</v>
      </c>
      <c r="D38" s="153">
        <v>129556</v>
      </c>
      <c r="E38" s="149" t="s">
        <v>657</v>
      </c>
    </row>
    <row r="39" spans="1:8" s="105" customFormat="1" ht="18" customHeight="1" x14ac:dyDescent="0.15">
      <c r="A39" s="299"/>
      <c r="B39" s="109" t="s">
        <v>639</v>
      </c>
      <c r="C39" s="134" t="s">
        <v>656</v>
      </c>
      <c r="D39" s="153">
        <v>126243</v>
      </c>
      <c r="E39" s="149" t="s">
        <v>639</v>
      </c>
    </row>
    <row r="40" spans="1:8" s="105" customFormat="1" ht="18" customHeight="1" x14ac:dyDescent="0.15">
      <c r="A40" s="299"/>
      <c r="B40" s="109" t="s">
        <v>654</v>
      </c>
      <c r="C40" s="134" t="s">
        <v>656</v>
      </c>
      <c r="D40" s="153">
        <v>59595</v>
      </c>
      <c r="E40" s="149" t="s">
        <v>590</v>
      </c>
    </row>
    <row r="41" spans="1:8" s="105" customFormat="1" ht="18" customHeight="1" x14ac:dyDescent="0.15">
      <c r="A41" s="299"/>
      <c r="B41" s="109" t="s">
        <v>655</v>
      </c>
      <c r="C41" s="134" t="s">
        <v>656</v>
      </c>
      <c r="D41" s="153">
        <v>9545</v>
      </c>
      <c r="E41" s="149" t="s">
        <v>658</v>
      </c>
    </row>
    <row r="42" spans="1:8" s="105" customFormat="1" ht="18" customHeight="1" x14ac:dyDescent="0.15">
      <c r="A42" s="299"/>
      <c r="B42" s="109" t="s">
        <v>547</v>
      </c>
      <c r="C42" s="134"/>
      <c r="D42" s="110">
        <v>16649</v>
      </c>
      <c r="E42" s="149"/>
    </row>
    <row r="43" spans="1:8" s="105" customFormat="1" ht="18" customHeight="1" x14ac:dyDescent="0.15">
      <c r="A43" s="299"/>
      <c r="B43" s="131" t="s">
        <v>591</v>
      </c>
      <c r="C43" s="132"/>
      <c r="D43" s="133">
        <f>SUBTOTAL(9,D36:D42)</f>
        <v>1666735</v>
      </c>
      <c r="E43" s="170"/>
    </row>
    <row r="44" spans="1:8" s="105" customFormat="1" ht="18" customHeight="1" x14ac:dyDescent="0.15">
      <c r="A44" s="299"/>
      <c r="B44" s="157" t="s">
        <v>592</v>
      </c>
      <c r="C44" s="157" t="s">
        <v>660</v>
      </c>
      <c r="D44" s="110">
        <v>155064</v>
      </c>
      <c r="E44" s="149"/>
    </row>
    <row r="45" spans="1:8" s="105" customFormat="1" ht="18" customHeight="1" x14ac:dyDescent="0.15">
      <c r="A45" s="299"/>
      <c r="B45" s="157" t="s">
        <v>659</v>
      </c>
      <c r="C45" s="157" t="s">
        <v>661</v>
      </c>
      <c r="D45" s="110">
        <v>5605</v>
      </c>
      <c r="E45" s="149"/>
    </row>
    <row r="46" spans="1:8" s="105" customFormat="1" ht="18" customHeight="1" x14ac:dyDescent="0.15">
      <c r="A46" s="299"/>
      <c r="B46" s="157" t="s">
        <v>128</v>
      </c>
      <c r="C46" s="157"/>
      <c r="D46" s="110">
        <v>586</v>
      </c>
      <c r="E46" s="149"/>
    </row>
    <row r="47" spans="1:8" s="105" customFormat="1" ht="18" customHeight="1" x14ac:dyDescent="0.15">
      <c r="A47" s="299"/>
      <c r="B47" s="131" t="s">
        <v>593</v>
      </c>
      <c r="C47" s="132"/>
      <c r="D47" s="133">
        <f>SUBTOTAL(9,D44:D46)</f>
        <v>161255</v>
      </c>
      <c r="E47" s="170"/>
    </row>
    <row r="48" spans="1:8" s="105" customFormat="1" ht="18" customHeight="1" x14ac:dyDescent="0.15">
      <c r="A48" s="299"/>
      <c r="B48" s="109" t="s">
        <v>594</v>
      </c>
      <c r="C48" s="109" t="s">
        <v>656</v>
      </c>
      <c r="D48" s="110">
        <v>667347</v>
      </c>
      <c r="E48" s="149" t="s">
        <v>640</v>
      </c>
    </row>
    <row r="49" spans="1:5" s="105" customFormat="1" ht="18" customHeight="1" x14ac:dyDescent="0.15">
      <c r="A49" s="299"/>
      <c r="B49" s="109" t="s">
        <v>595</v>
      </c>
      <c r="C49" s="109" t="s">
        <v>656</v>
      </c>
      <c r="D49" s="110">
        <v>384741</v>
      </c>
      <c r="E49" s="149" t="s">
        <v>641</v>
      </c>
    </row>
    <row r="50" spans="1:5" s="105" customFormat="1" ht="18" customHeight="1" x14ac:dyDescent="0.15">
      <c r="A50" s="299"/>
      <c r="B50" s="109" t="s">
        <v>596</v>
      </c>
      <c r="C50" s="109" t="s">
        <v>656</v>
      </c>
      <c r="D50" s="110">
        <v>252931</v>
      </c>
      <c r="E50" s="149" t="s">
        <v>642</v>
      </c>
    </row>
    <row r="51" spans="1:5" s="105" customFormat="1" ht="18" customHeight="1" x14ac:dyDescent="0.15">
      <c r="A51" s="299"/>
      <c r="B51" s="157" t="s">
        <v>547</v>
      </c>
      <c r="C51" s="157"/>
      <c r="D51" s="110">
        <v>283673</v>
      </c>
      <c r="E51" s="149"/>
    </row>
    <row r="52" spans="1:5" s="105" customFormat="1" ht="18" customHeight="1" x14ac:dyDescent="0.15">
      <c r="A52" s="299"/>
      <c r="B52" s="131" t="s">
        <v>597</v>
      </c>
      <c r="C52" s="132"/>
      <c r="D52" s="133">
        <f>SUBTOTAL(9,D48:D51)</f>
        <v>1588692</v>
      </c>
      <c r="E52" s="170"/>
    </row>
    <row r="53" spans="1:5" s="105" customFormat="1" ht="18" customHeight="1" x14ac:dyDescent="0.15">
      <c r="A53" s="299"/>
      <c r="B53" s="109" t="s">
        <v>128</v>
      </c>
      <c r="C53" s="109"/>
      <c r="D53" s="110">
        <v>3676</v>
      </c>
      <c r="E53" s="149"/>
    </row>
    <row r="54" spans="1:5" s="105" customFormat="1" ht="18" customHeight="1" x14ac:dyDescent="0.15">
      <c r="A54" s="299"/>
      <c r="B54" s="131" t="s">
        <v>598</v>
      </c>
      <c r="C54" s="132"/>
      <c r="D54" s="133">
        <f>SUBTOTAL(9,D53)</f>
        <v>3676</v>
      </c>
      <c r="E54" s="170"/>
    </row>
    <row r="55" spans="1:5" s="105" customFormat="1" ht="18" customHeight="1" x14ac:dyDescent="0.15">
      <c r="A55" s="299"/>
      <c r="B55" s="109" t="s">
        <v>599</v>
      </c>
      <c r="C55" s="109"/>
      <c r="D55" s="110">
        <v>1089</v>
      </c>
      <c r="E55" s="149"/>
    </row>
    <row r="56" spans="1:5" s="105" customFormat="1" ht="18" customHeight="1" x14ac:dyDescent="0.15">
      <c r="A56" s="299"/>
      <c r="B56" s="131" t="s">
        <v>600</v>
      </c>
      <c r="C56" s="132"/>
      <c r="D56" s="133">
        <f>SUBTOTAL(9,D55)</f>
        <v>1089</v>
      </c>
      <c r="E56" s="170"/>
    </row>
    <row r="57" spans="1:5" s="105" customFormat="1" ht="18" customHeight="1" x14ac:dyDescent="0.15">
      <c r="A57" s="299"/>
      <c r="B57" s="109" t="s">
        <v>601</v>
      </c>
      <c r="C57" s="109"/>
      <c r="D57" s="110">
        <v>129</v>
      </c>
      <c r="E57" s="149"/>
    </row>
    <row r="58" spans="1:5" s="105" customFormat="1" ht="18" customHeight="1" x14ac:dyDescent="0.15">
      <c r="A58" s="299"/>
      <c r="B58" s="131" t="s">
        <v>602</v>
      </c>
      <c r="C58" s="132"/>
      <c r="D58" s="133">
        <f>SUBTOTAL(9,D57)</f>
        <v>129</v>
      </c>
      <c r="E58" s="170"/>
    </row>
    <row r="59" spans="1:5" s="105" customFormat="1" ht="18" customHeight="1" x14ac:dyDescent="0.15">
      <c r="A59" s="299"/>
      <c r="B59" s="109" t="s">
        <v>603</v>
      </c>
      <c r="C59" s="109"/>
      <c r="D59" s="110">
        <v>37624</v>
      </c>
      <c r="E59" s="149"/>
    </row>
    <row r="60" spans="1:5" s="105" customFormat="1" ht="18" customHeight="1" x14ac:dyDescent="0.15">
      <c r="A60" s="299"/>
      <c r="B60" s="109" t="s">
        <v>662</v>
      </c>
      <c r="C60" s="109"/>
      <c r="D60" s="110">
        <v>3660</v>
      </c>
      <c r="E60" s="149"/>
    </row>
    <row r="61" spans="1:5" s="105" customFormat="1" ht="18" customHeight="1" x14ac:dyDescent="0.15">
      <c r="A61" s="299"/>
      <c r="B61" s="131" t="s">
        <v>604</v>
      </c>
      <c r="C61" s="132"/>
      <c r="D61" s="133">
        <f>SUBTOTAL(9,D59:D60)</f>
        <v>41284</v>
      </c>
      <c r="E61" s="170"/>
    </row>
    <row r="62" spans="1:5" s="105" customFormat="1" ht="18" customHeight="1" x14ac:dyDescent="0.15">
      <c r="A62" s="299"/>
      <c r="B62" s="139" t="s">
        <v>643</v>
      </c>
      <c r="C62" s="139"/>
      <c r="D62" s="110">
        <v>-1151</v>
      </c>
      <c r="E62" s="149"/>
    </row>
    <row r="63" spans="1:5" s="105" customFormat="1" ht="18" customHeight="1" x14ac:dyDescent="0.15">
      <c r="A63" s="299"/>
      <c r="B63" s="139" t="s">
        <v>644</v>
      </c>
      <c r="C63" s="139"/>
      <c r="D63" s="110">
        <v>-2601</v>
      </c>
      <c r="E63" s="149"/>
    </row>
    <row r="64" spans="1:5" s="105" customFormat="1" ht="18" customHeight="1" x14ac:dyDescent="0.15">
      <c r="A64" s="299"/>
      <c r="B64" s="131" t="s">
        <v>605</v>
      </c>
      <c r="C64" s="132"/>
      <c r="D64" s="133">
        <f>SUBTOTAL(9,D62:D63)</f>
        <v>-3752</v>
      </c>
      <c r="E64" s="170"/>
    </row>
    <row r="65" spans="1:5" s="105" customFormat="1" ht="18" customHeight="1" x14ac:dyDescent="0.15">
      <c r="A65" s="111" t="s">
        <v>42</v>
      </c>
      <c r="B65" s="130"/>
      <c r="C65" s="130"/>
      <c r="D65" s="110">
        <f>SUBTOTAL(9,D6:D64)</f>
        <v>6076561</v>
      </c>
      <c r="E65" s="169"/>
    </row>
  </sheetData>
  <mergeCells count="2">
    <mergeCell ref="A6:A9"/>
    <mergeCell ref="A10:A64"/>
  </mergeCells>
  <phoneticPr fontId="2"/>
  <printOptions horizontalCentered="1"/>
  <pageMargins left="0.39370078740157483" right="0.39370078740157483" top="0.39370078740157483" bottom="0.39370078740157483" header="0.19685039370078741" footer="0.19685039370078741"/>
  <pageSetup paperSize="9" scale="51" orientation="landscape" r:id="rId1"/>
  <headerFooter>
    <oddHeader xml:space="preserve">&amp;R&amp;9
</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K81"/>
  <sheetViews>
    <sheetView view="pageBreakPreview" topLeftCell="A52" zoomScale="90" zoomScaleNormal="100" zoomScaleSheetLayoutView="90" workbookViewId="0">
      <selection activeCell="E73" sqref="E73"/>
    </sheetView>
  </sheetViews>
  <sheetFormatPr defaultColWidth="8.875" defaultRowHeight="11.25" x14ac:dyDescent="0.15"/>
  <cols>
    <col min="1" max="2" width="17.125" style="14" customWidth="1"/>
    <col min="3" max="9" width="23.625" style="14" customWidth="1"/>
    <col min="10" max="10" width="9.75" style="14" bestFit="1" customWidth="1"/>
    <col min="11" max="13" width="8.875" style="14"/>
    <col min="14" max="14" width="9.75" style="14" bestFit="1" customWidth="1"/>
    <col min="15" max="16384" width="8.875" style="14"/>
  </cols>
  <sheetData>
    <row r="1" spans="1:9" ht="21" x14ac:dyDescent="0.2">
      <c r="A1" s="13" t="s">
        <v>350</v>
      </c>
    </row>
    <row r="2" spans="1:9" ht="13.5" x14ac:dyDescent="0.15">
      <c r="A2" s="15"/>
    </row>
    <row r="3" spans="1:9" ht="13.5" x14ac:dyDescent="0.15">
      <c r="A3" s="15"/>
    </row>
    <row r="4" spans="1:9" ht="13.5" x14ac:dyDescent="0.15">
      <c r="E4" s="17" t="s">
        <v>737</v>
      </c>
      <c r="F4" s="17"/>
      <c r="G4" s="17"/>
      <c r="H4" s="17"/>
      <c r="I4" s="17"/>
    </row>
    <row r="5" spans="1:9" ht="22.5" customHeight="1" x14ac:dyDescent="0.15">
      <c r="A5" s="74" t="s">
        <v>120</v>
      </c>
      <c r="B5" s="74" t="s">
        <v>115</v>
      </c>
      <c r="C5" s="282" t="s">
        <v>121</v>
      </c>
      <c r="D5" s="282"/>
      <c r="E5" s="74" t="s">
        <v>122</v>
      </c>
      <c r="F5" s="58"/>
      <c r="G5" s="58"/>
      <c r="H5" s="58"/>
      <c r="I5" s="58"/>
    </row>
    <row r="6" spans="1:9" s="105" customFormat="1" ht="18" customHeight="1" x14ac:dyDescent="0.15">
      <c r="A6" s="297" t="s">
        <v>123</v>
      </c>
      <c r="B6" s="297" t="s">
        <v>124</v>
      </c>
      <c r="C6" s="299" t="s">
        <v>663</v>
      </c>
      <c r="D6" s="298"/>
      <c r="E6" s="122">
        <v>911385</v>
      </c>
    </row>
    <row r="7" spans="1:9" s="105" customFormat="1" ht="18" customHeight="1" x14ac:dyDescent="0.15">
      <c r="A7" s="297"/>
      <c r="B7" s="297"/>
      <c r="C7" s="299" t="s">
        <v>664</v>
      </c>
      <c r="D7" s="298"/>
      <c r="E7" s="122">
        <v>57361</v>
      </c>
    </row>
    <row r="8" spans="1:9" s="105" customFormat="1" ht="18" customHeight="1" x14ac:dyDescent="0.15">
      <c r="A8" s="297"/>
      <c r="B8" s="297"/>
      <c r="C8" s="299" t="s">
        <v>665</v>
      </c>
      <c r="D8" s="298"/>
      <c r="E8" s="122">
        <v>763</v>
      </c>
    </row>
    <row r="9" spans="1:9" s="105" customFormat="1" ht="18" customHeight="1" x14ac:dyDescent="0.15">
      <c r="A9" s="297"/>
      <c r="B9" s="297"/>
      <c r="C9" s="299" t="s">
        <v>666</v>
      </c>
      <c r="D9" s="298"/>
      <c r="E9" s="122">
        <v>1614</v>
      </c>
    </row>
    <row r="10" spans="1:9" s="105" customFormat="1" ht="18" customHeight="1" x14ac:dyDescent="0.15">
      <c r="A10" s="297"/>
      <c r="B10" s="297"/>
      <c r="C10" s="299" t="s">
        <v>667</v>
      </c>
      <c r="D10" s="298"/>
      <c r="E10" s="122">
        <v>1895</v>
      </c>
    </row>
    <row r="11" spans="1:9" s="105" customFormat="1" ht="18" customHeight="1" x14ac:dyDescent="0.15">
      <c r="A11" s="297"/>
      <c r="B11" s="297"/>
      <c r="C11" s="299" t="s">
        <v>668</v>
      </c>
      <c r="D11" s="298"/>
      <c r="E11" s="122">
        <v>2585</v>
      </c>
    </row>
    <row r="12" spans="1:9" s="105" customFormat="1" ht="18" customHeight="1" x14ac:dyDescent="0.15">
      <c r="A12" s="297"/>
      <c r="B12" s="297"/>
      <c r="C12" s="299" t="s">
        <v>669</v>
      </c>
      <c r="D12" s="298"/>
      <c r="E12" s="122">
        <v>274496</v>
      </c>
    </row>
    <row r="13" spans="1:9" s="105" customFormat="1" ht="18" customHeight="1" x14ac:dyDescent="0.15">
      <c r="A13" s="297"/>
      <c r="B13" s="297"/>
      <c r="C13" s="299" t="s">
        <v>670</v>
      </c>
      <c r="D13" s="298"/>
      <c r="E13" s="122">
        <v>4136</v>
      </c>
    </row>
    <row r="14" spans="1:9" s="105" customFormat="1" ht="18" customHeight="1" x14ac:dyDescent="0.15">
      <c r="A14" s="297"/>
      <c r="B14" s="297"/>
      <c r="C14" s="299" t="s">
        <v>671</v>
      </c>
      <c r="D14" s="298"/>
      <c r="E14" s="122">
        <v>11617</v>
      </c>
    </row>
    <row r="15" spans="1:9" s="105" customFormat="1" ht="18" customHeight="1" x14ac:dyDescent="0.15">
      <c r="A15" s="297"/>
      <c r="B15" s="297"/>
      <c r="C15" s="299" t="s">
        <v>672</v>
      </c>
      <c r="D15" s="298"/>
      <c r="E15" s="122">
        <v>2912508</v>
      </c>
    </row>
    <row r="16" spans="1:9" s="105" customFormat="1" ht="18" customHeight="1" x14ac:dyDescent="0.15">
      <c r="A16" s="297"/>
      <c r="B16" s="297"/>
      <c r="C16" s="299" t="s">
        <v>673</v>
      </c>
      <c r="D16" s="298"/>
      <c r="E16" s="122">
        <v>1323</v>
      </c>
    </row>
    <row r="17" spans="1:5" s="105" customFormat="1" ht="18" customHeight="1" x14ac:dyDescent="0.15">
      <c r="A17" s="297"/>
      <c r="B17" s="297"/>
      <c r="C17" s="299" t="s">
        <v>674</v>
      </c>
      <c r="D17" s="298"/>
      <c r="E17" s="122">
        <v>17653</v>
      </c>
    </row>
    <row r="18" spans="1:5" s="105" customFormat="1" ht="18" customHeight="1" x14ac:dyDescent="0.15">
      <c r="A18" s="297"/>
      <c r="B18" s="297"/>
      <c r="C18" s="299" t="s">
        <v>675</v>
      </c>
      <c r="D18" s="298"/>
      <c r="E18" s="122">
        <v>83209</v>
      </c>
    </row>
    <row r="19" spans="1:5" s="105" customFormat="1" ht="18" customHeight="1" x14ac:dyDescent="0.15">
      <c r="A19" s="297"/>
      <c r="B19" s="297"/>
      <c r="C19" s="299" t="s">
        <v>557</v>
      </c>
      <c r="D19" s="298"/>
      <c r="E19" s="122">
        <v>-5788</v>
      </c>
    </row>
    <row r="20" spans="1:5" s="105" customFormat="1" ht="18" customHeight="1" x14ac:dyDescent="0.15">
      <c r="A20" s="297"/>
      <c r="B20" s="297"/>
      <c r="C20" s="297" t="s">
        <v>72</v>
      </c>
      <c r="D20" s="298"/>
      <c r="E20" s="122">
        <f>SUBTOTAL(9,E6:E19)</f>
        <v>4274757</v>
      </c>
    </row>
    <row r="21" spans="1:5" s="105" customFormat="1" ht="18" customHeight="1" x14ac:dyDescent="0.15">
      <c r="A21" s="297"/>
      <c r="B21" s="297" t="s">
        <v>129</v>
      </c>
      <c r="C21" s="300" t="s">
        <v>130</v>
      </c>
      <c r="D21" s="109" t="s">
        <v>131</v>
      </c>
      <c r="E21" s="122">
        <v>122687</v>
      </c>
    </row>
    <row r="22" spans="1:5" s="105" customFormat="1" ht="18" customHeight="1" x14ac:dyDescent="0.15">
      <c r="A22" s="297"/>
      <c r="B22" s="297"/>
      <c r="C22" s="297"/>
      <c r="D22" s="109" t="s">
        <v>558</v>
      </c>
      <c r="E22" s="122">
        <v>0</v>
      </c>
    </row>
    <row r="23" spans="1:5" s="105" customFormat="1" ht="18" customHeight="1" x14ac:dyDescent="0.15">
      <c r="A23" s="297"/>
      <c r="B23" s="297"/>
      <c r="C23" s="297"/>
      <c r="D23" s="111" t="s">
        <v>132</v>
      </c>
      <c r="E23" s="122">
        <f>SUBTOTAL(9,E21:E22)</f>
        <v>122687</v>
      </c>
    </row>
    <row r="24" spans="1:5" s="105" customFormat="1" ht="18" customHeight="1" x14ac:dyDescent="0.15">
      <c r="A24" s="297"/>
      <c r="B24" s="297"/>
      <c r="C24" s="300" t="s">
        <v>133</v>
      </c>
      <c r="D24" s="109" t="s">
        <v>131</v>
      </c>
      <c r="E24" s="122">
        <v>2499658</v>
      </c>
    </row>
    <row r="25" spans="1:5" s="105" customFormat="1" ht="18" customHeight="1" x14ac:dyDescent="0.15">
      <c r="A25" s="297"/>
      <c r="B25" s="297"/>
      <c r="C25" s="297"/>
      <c r="D25" s="109" t="s">
        <v>558</v>
      </c>
      <c r="E25" s="122">
        <v>537138</v>
      </c>
    </row>
    <row r="26" spans="1:5" s="105" customFormat="1" ht="18" customHeight="1" x14ac:dyDescent="0.15">
      <c r="A26" s="297"/>
      <c r="B26" s="297"/>
      <c r="C26" s="297"/>
      <c r="D26" s="111" t="s">
        <v>132</v>
      </c>
      <c r="E26" s="122">
        <f>SUBTOTAL(9,E24:E25)</f>
        <v>3036796</v>
      </c>
    </row>
    <row r="27" spans="1:5" s="105" customFormat="1" ht="18" customHeight="1" x14ac:dyDescent="0.15">
      <c r="A27" s="298"/>
      <c r="B27" s="298"/>
      <c r="C27" s="297" t="s">
        <v>72</v>
      </c>
      <c r="D27" s="298"/>
      <c r="E27" s="122">
        <f>SUBTOTAL(9,E21:E26)</f>
        <v>3159483</v>
      </c>
    </row>
    <row r="28" spans="1:5" s="105" customFormat="1" ht="18" customHeight="1" x14ac:dyDescent="0.15">
      <c r="A28" s="298"/>
      <c r="B28" s="309" t="s">
        <v>42</v>
      </c>
      <c r="C28" s="310"/>
      <c r="D28" s="310"/>
      <c r="E28" s="135">
        <f>E20+E27</f>
        <v>7434240</v>
      </c>
    </row>
    <row r="29" spans="1:5" s="105" customFormat="1" ht="18" customHeight="1" x14ac:dyDescent="0.15">
      <c r="A29" s="297" t="s">
        <v>134</v>
      </c>
      <c r="B29" s="297" t="s">
        <v>124</v>
      </c>
      <c r="C29" s="299" t="s">
        <v>606</v>
      </c>
      <c r="D29" s="298"/>
      <c r="E29" s="122">
        <v>476861</v>
      </c>
    </row>
    <row r="30" spans="1:5" s="105" customFormat="1" ht="18" customHeight="1" x14ac:dyDescent="0.15">
      <c r="A30" s="297"/>
      <c r="B30" s="297"/>
      <c r="C30" s="299" t="s">
        <v>607</v>
      </c>
      <c r="D30" s="298"/>
      <c r="E30" s="122">
        <v>194373</v>
      </c>
    </row>
    <row r="31" spans="1:5" s="105" customFormat="1" ht="18" customHeight="1" x14ac:dyDescent="0.15">
      <c r="A31" s="297"/>
      <c r="B31" s="297"/>
      <c r="C31" s="299" t="s">
        <v>557</v>
      </c>
      <c r="D31" s="298"/>
      <c r="E31" s="122">
        <v>-22242</v>
      </c>
    </row>
    <row r="32" spans="1:5" s="105" customFormat="1" ht="18" customHeight="1" x14ac:dyDescent="0.15">
      <c r="A32" s="297"/>
      <c r="B32" s="297"/>
      <c r="C32" s="309" t="s">
        <v>608</v>
      </c>
      <c r="D32" s="309"/>
      <c r="E32" s="135">
        <f>SUBTOTAL(9,E29:E31)</f>
        <v>648992</v>
      </c>
    </row>
    <row r="33" spans="1:5" s="105" customFormat="1" ht="18" customHeight="1" x14ac:dyDescent="0.15">
      <c r="A33" s="297"/>
      <c r="B33" s="297"/>
      <c r="C33" s="299" t="s">
        <v>609</v>
      </c>
      <c r="D33" s="298"/>
      <c r="E33" s="122">
        <v>108593</v>
      </c>
    </row>
    <row r="34" spans="1:5" s="105" customFormat="1" ht="18" customHeight="1" x14ac:dyDescent="0.15">
      <c r="A34" s="297"/>
      <c r="B34" s="297"/>
      <c r="C34" s="299" t="s">
        <v>610</v>
      </c>
      <c r="D34" s="298"/>
      <c r="E34" s="122">
        <v>55796</v>
      </c>
    </row>
    <row r="35" spans="1:5" s="105" customFormat="1" ht="18" customHeight="1" x14ac:dyDescent="0.15">
      <c r="A35" s="297"/>
      <c r="B35" s="297"/>
      <c r="C35" s="299" t="s">
        <v>557</v>
      </c>
      <c r="D35" s="298"/>
      <c r="E35" s="122">
        <v>5</v>
      </c>
    </row>
    <row r="36" spans="1:5" s="105" customFormat="1" ht="18" customHeight="1" x14ac:dyDescent="0.15">
      <c r="A36" s="297"/>
      <c r="B36" s="297"/>
      <c r="C36" s="309" t="s">
        <v>611</v>
      </c>
      <c r="D36" s="309"/>
      <c r="E36" s="135">
        <f>SUBTOTAL(9,E33:E35)</f>
        <v>164394</v>
      </c>
    </row>
    <row r="37" spans="1:5" s="105" customFormat="1" ht="18" customHeight="1" x14ac:dyDescent="0.15">
      <c r="A37" s="297"/>
      <c r="B37" s="297"/>
      <c r="C37" s="299" t="s">
        <v>612</v>
      </c>
      <c r="D37" s="298"/>
      <c r="E37" s="122">
        <v>332070</v>
      </c>
    </row>
    <row r="38" spans="1:5" s="105" customFormat="1" ht="18" customHeight="1" x14ac:dyDescent="0.15">
      <c r="A38" s="297"/>
      <c r="B38" s="297"/>
      <c r="C38" s="311" t="s">
        <v>645</v>
      </c>
      <c r="D38" s="312"/>
      <c r="E38" s="122">
        <v>476141</v>
      </c>
    </row>
    <row r="39" spans="1:5" s="105" customFormat="1" ht="18" customHeight="1" x14ac:dyDescent="0.15">
      <c r="A39" s="297"/>
      <c r="B39" s="297"/>
      <c r="C39" s="299" t="s">
        <v>613</v>
      </c>
      <c r="D39" s="298"/>
      <c r="E39" s="122">
        <v>270557</v>
      </c>
    </row>
    <row r="40" spans="1:5" s="105" customFormat="1" ht="18" customHeight="1" x14ac:dyDescent="0.15">
      <c r="A40" s="297"/>
      <c r="B40" s="297"/>
      <c r="C40" s="299" t="s">
        <v>557</v>
      </c>
      <c r="D40" s="298"/>
      <c r="E40" s="122">
        <v>2154</v>
      </c>
    </row>
    <row r="41" spans="1:5" s="105" customFormat="1" ht="18" customHeight="1" x14ac:dyDescent="0.15">
      <c r="A41" s="297"/>
      <c r="B41" s="297"/>
      <c r="C41" s="309" t="s">
        <v>614</v>
      </c>
      <c r="D41" s="309"/>
      <c r="E41" s="135">
        <f>SUBTOTAL(9,E37:E40)</f>
        <v>1080922</v>
      </c>
    </row>
    <row r="42" spans="1:5" s="105" customFormat="1" ht="18" customHeight="1" x14ac:dyDescent="0.15">
      <c r="A42" s="297"/>
      <c r="B42" s="297"/>
      <c r="C42" s="299" t="s">
        <v>555</v>
      </c>
      <c r="D42" s="298"/>
      <c r="E42" s="122">
        <v>2236</v>
      </c>
    </row>
    <row r="43" spans="1:5" s="105" customFormat="1" ht="18" customHeight="1" x14ac:dyDescent="0.15">
      <c r="A43" s="297"/>
      <c r="B43" s="297"/>
      <c r="C43" s="299" t="s">
        <v>615</v>
      </c>
      <c r="D43" s="298"/>
      <c r="E43" s="122">
        <v>164705</v>
      </c>
    </row>
    <row r="44" spans="1:5" s="105" customFormat="1" ht="18" customHeight="1" x14ac:dyDescent="0.15">
      <c r="A44" s="297"/>
      <c r="B44" s="297"/>
      <c r="C44" s="299" t="s">
        <v>557</v>
      </c>
      <c r="D44" s="298"/>
      <c r="E44" s="122">
        <v>0</v>
      </c>
    </row>
    <row r="45" spans="1:5" s="105" customFormat="1" ht="18" customHeight="1" x14ac:dyDescent="0.15">
      <c r="A45" s="297"/>
      <c r="B45" s="297"/>
      <c r="C45" s="309" t="s">
        <v>616</v>
      </c>
      <c r="D45" s="309"/>
      <c r="E45" s="135">
        <f>SUBTOTAL(9,E42:E44)</f>
        <v>166941</v>
      </c>
    </row>
    <row r="46" spans="1:5" s="105" customFormat="1" ht="18" customHeight="1" x14ac:dyDescent="0.15">
      <c r="A46" s="297"/>
      <c r="B46" s="297"/>
      <c r="C46" s="299" t="s">
        <v>617</v>
      </c>
      <c r="D46" s="298"/>
      <c r="E46" s="122">
        <v>241053</v>
      </c>
    </row>
    <row r="47" spans="1:5" s="105" customFormat="1" ht="18" customHeight="1" x14ac:dyDescent="0.15">
      <c r="A47" s="297"/>
      <c r="B47" s="297"/>
      <c r="C47" s="309" t="s">
        <v>618</v>
      </c>
      <c r="D47" s="309"/>
      <c r="E47" s="135">
        <f>SUBTOTAL(9,E46:E46)</f>
        <v>241053</v>
      </c>
    </row>
    <row r="48" spans="1:5" s="105" customFormat="1" ht="18" customHeight="1" x14ac:dyDescent="0.15">
      <c r="A48" s="297"/>
      <c r="B48" s="297"/>
      <c r="C48" s="299" t="s">
        <v>617</v>
      </c>
      <c r="D48" s="298"/>
      <c r="E48" s="122">
        <v>16188</v>
      </c>
    </row>
    <row r="49" spans="1:11" s="105" customFormat="1" ht="18" customHeight="1" x14ac:dyDescent="0.15">
      <c r="A49" s="297"/>
      <c r="B49" s="297"/>
      <c r="C49" s="309" t="s">
        <v>619</v>
      </c>
      <c r="D49" s="309"/>
      <c r="E49" s="135">
        <f>SUBTOTAL(9,E48:E48)</f>
        <v>16188</v>
      </c>
    </row>
    <row r="50" spans="1:11" s="105" customFormat="1" ht="18" customHeight="1" x14ac:dyDescent="0.15">
      <c r="A50" s="297"/>
      <c r="B50" s="297"/>
      <c r="C50" s="299" t="s">
        <v>617</v>
      </c>
      <c r="D50" s="298"/>
      <c r="E50" s="122">
        <v>168013</v>
      </c>
    </row>
    <row r="51" spans="1:11" s="105" customFormat="1" ht="18" customHeight="1" x14ac:dyDescent="0.15">
      <c r="A51" s="297"/>
      <c r="B51" s="297"/>
      <c r="C51" s="309" t="s">
        <v>620</v>
      </c>
      <c r="D51" s="309"/>
      <c r="E51" s="135">
        <f>SUBTOTAL(9,E50:E50)</f>
        <v>168013</v>
      </c>
    </row>
    <row r="52" spans="1:11" s="105" customFormat="1" ht="18" customHeight="1" x14ac:dyDescent="0.15">
      <c r="A52" s="297"/>
      <c r="B52" s="297"/>
      <c r="C52" s="297" t="s">
        <v>72</v>
      </c>
      <c r="D52" s="298"/>
      <c r="E52" s="122">
        <f>SUBTOTAL(9,E29:E51)</f>
        <v>2486503</v>
      </c>
      <c r="J52" s="136"/>
      <c r="K52" s="137"/>
    </row>
    <row r="53" spans="1:11" s="105" customFormat="1" ht="18" customHeight="1" x14ac:dyDescent="0.15">
      <c r="A53" s="297"/>
      <c r="B53" s="297" t="s">
        <v>129</v>
      </c>
      <c r="C53" s="300" t="s">
        <v>130</v>
      </c>
      <c r="D53" s="109" t="s">
        <v>131</v>
      </c>
      <c r="E53" s="122"/>
    </row>
    <row r="54" spans="1:11" s="105" customFormat="1" ht="18" customHeight="1" x14ac:dyDescent="0.15">
      <c r="A54" s="297"/>
      <c r="B54" s="297"/>
      <c r="C54" s="297"/>
      <c r="D54" s="109" t="s">
        <v>558</v>
      </c>
      <c r="E54" s="122">
        <v>0</v>
      </c>
    </row>
    <row r="55" spans="1:11" s="105" customFormat="1" ht="18" customHeight="1" x14ac:dyDescent="0.15">
      <c r="A55" s="297"/>
      <c r="B55" s="297"/>
      <c r="C55" s="297"/>
      <c r="D55" s="111" t="s">
        <v>132</v>
      </c>
      <c r="E55" s="122">
        <f>SUBTOTAL(9,E53:E54)</f>
        <v>0</v>
      </c>
    </row>
    <row r="56" spans="1:11" s="105" customFormat="1" ht="18" customHeight="1" x14ac:dyDescent="0.15">
      <c r="A56" s="297"/>
      <c r="B56" s="297"/>
      <c r="C56" s="300" t="s">
        <v>133</v>
      </c>
      <c r="D56" s="109" t="s">
        <v>131</v>
      </c>
      <c r="E56" s="122">
        <v>568194</v>
      </c>
    </row>
    <row r="57" spans="1:11" s="105" customFormat="1" ht="18" customHeight="1" x14ac:dyDescent="0.15">
      <c r="A57" s="297"/>
      <c r="B57" s="297"/>
      <c r="C57" s="297"/>
      <c r="D57" s="109" t="s">
        <v>558</v>
      </c>
      <c r="E57" s="122">
        <v>1403111</v>
      </c>
    </row>
    <row r="58" spans="1:11" s="105" customFormat="1" ht="18" customHeight="1" x14ac:dyDescent="0.15">
      <c r="A58" s="297"/>
      <c r="B58" s="297"/>
      <c r="C58" s="297"/>
      <c r="D58" s="111" t="s">
        <v>132</v>
      </c>
      <c r="E58" s="122">
        <f>SUBTOTAL(9,E56:E57)</f>
        <v>1971305</v>
      </c>
    </row>
    <row r="59" spans="1:11" s="105" customFormat="1" ht="18" customHeight="1" x14ac:dyDescent="0.15">
      <c r="A59" s="298"/>
      <c r="B59" s="298"/>
      <c r="C59" s="297" t="s">
        <v>72</v>
      </c>
      <c r="D59" s="298"/>
      <c r="E59" s="122">
        <f>SUBTOTAL(9,E53:E58)</f>
        <v>1971305</v>
      </c>
    </row>
    <row r="60" spans="1:11" s="105" customFormat="1" ht="18" customHeight="1" x14ac:dyDescent="0.15">
      <c r="A60" s="298"/>
      <c r="B60" s="309" t="s">
        <v>42</v>
      </c>
      <c r="C60" s="310"/>
      <c r="D60" s="310"/>
      <c r="E60" s="135">
        <f>E52+E59</f>
        <v>4457808</v>
      </c>
    </row>
    <row r="61" spans="1:11" s="105" customFormat="1" ht="18" customHeight="1" x14ac:dyDescent="0.15">
      <c r="A61" s="297" t="s">
        <v>621</v>
      </c>
      <c r="B61" s="297" t="s">
        <v>124</v>
      </c>
      <c r="C61" s="299" t="s">
        <v>613</v>
      </c>
      <c r="D61" s="298"/>
      <c r="E61" s="122">
        <v>-949515</v>
      </c>
    </row>
    <row r="62" spans="1:11" s="105" customFormat="1" ht="18" customHeight="1" x14ac:dyDescent="0.15">
      <c r="A62" s="297"/>
      <c r="B62" s="297"/>
      <c r="C62" s="299"/>
      <c r="D62" s="298"/>
      <c r="E62" s="122"/>
    </row>
    <row r="63" spans="1:11" s="105" customFormat="1" ht="18" customHeight="1" x14ac:dyDescent="0.15">
      <c r="A63" s="297"/>
      <c r="B63" s="297"/>
      <c r="C63" s="297" t="s">
        <v>72</v>
      </c>
      <c r="D63" s="298"/>
      <c r="E63" s="122">
        <f>SUBTOTAL(9,E61:E62)</f>
        <v>-949515</v>
      </c>
    </row>
    <row r="64" spans="1:11" s="105" customFormat="1" ht="18" customHeight="1" x14ac:dyDescent="0.15">
      <c r="A64" s="297"/>
      <c r="B64" s="297" t="s">
        <v>129</v>
      </c>
      <c r="C64" s="300" t="s">
        <v>130</v>
      </c>
      <c r="D64" s="109" t="s">
        <v>131</v>
      </c>
      <c r="E64" s="122"/>
    </row>
    <row r="65" spans="1:5" s="105" customFormat="1" ht="18" customHeight="1" x14ac:dyDescent="0.15">
      <c r="A65" s="297"/>
      <c r="B65" s="297"/>
      <c r="C65" s="297"/>
      <c r="D65" s="109" t="s">
        <v>558</v>
      </c>
      <c r="E65" s="122"/>
    </row>
    <row r="66" spans="1:5" s="105" customFormat="1" ht="18" customHeight="1" x14ac:dyDescent="0.15">
      <c r="A66" s="297"/>
      <c r="B66" s="297"/>
      <c r="C66" s="297"/>
      <c r="D66" s="111" t="s">
        <v>132</v>
      </c>
      <c r="E66" s="122">
        <f>SUBTOTAL(9,E64:E65)</f>
        <v>0</v>
      </c>
    </row>
    <row r="67" spans="1:5" s="105" customFormat="1" ht="18" customHeight="1" x14ac:dyDescent="0.15">
      <c r="A67" s="297"/>
      <c r="B67" s="297"/>
      <c r="C67" s="300" t="s">
        <v>133</v>
      </c>
      <c r="D67" s="109" t="s">
        <v>131</v>
      </c>
      <c r="E67" s="122"/>
    </row>
    <row r="68" spans="1:5" s="105" customFormat="1" ht="18" customHeight="1" x14ac:dyDescent="0.15">
      <c r="A68" s="297"/>
      <c r="B68" s="297"/>
      <c r="C68" s="297"/>
      <c r="D68" s="109" t="s">
        <v>558</v>
      </c>
      <c r="E68" s="122"/>
    </row>
    <row r="69" spans="1:5" s="105" customFormat="1" ht="18" customHeight="1" x14ac:dyDescent="0.15">
      <c r="A69" s="297"/>
      <c r="B69" s="297"/>
      <c r="C69" s="297"/>
      <c r="D69" s="111" t="s">
        <v>132</v>
      </c>
      <c r="E69" s="122">
        <f>SUBTOTAL(9,E67:E68)</f>
        <v>0</v>
      </c>
    </row>
    <row r="70" spans="1:5" s="105" customFormat="1" ht="18" customHeight="1" x14ac:dyDescent="0.15">
      <c r="A70" s="298"/>
      <c r="B70" s="298"/>
      <c r="C70" s="297" t="s">
        <v>72</v>
      </c>
      <c r="D70" s="298"/>
      <c r="E70" s="122">
        <f>SUBTOTAL(9,E64:E69)</f>
        <v>0</v>
      </c>
    </row>
    <row r="71" spans="1:5" s="105" customFormat="1" ht="18" customHeight="1" x14ac:dyDescent="0.15">
      <c r="A71" s="298"/>
      <c r="B71" s="309" t="s">
        <v>42</v>
      </c>
      <c r="C71" s="310"/>
      <c r="D71" s="310"/>
      <c r="E71" s="135">
        <f>E63+E70</f>
        <v>-949515</v>
      </c>
    </row>
    <row r="72" spans="1:5" s="105" customFormat="1" ht="18" customHeight="1" x14ac:dyDescent="0.15">
      <c r="A72" s="297" t="s">
        <v>622</v>
      </c>
      <c r="B72" s="111" t="s">
        <v>135</v>
      </c>
      <c r="C72" s="297" t="s">
        <v>72</v>
      </c>
      <c r="D72" s="298"/>
      <c r="E72" s="122">
        <v>5811744</v>
      </c>
    </row>
    <row r="73" spans="1:5" s="105" customFormat="1" ht="18" customHeight="1" x14ac:dyDescent="0.15">
      <c r="A73" s="297"/>
      <c r="B73" s="297" t="s">
        <v>129</v>
      </c>
      <c r="C73" s="300" t="s">
        <v>130</v>
      </c>
      <c r="D73" s="109" t="s">
        <v>131</v>
      </c>
      <c r="E73" s="122">
        <f>E21+E53+E64</f>
        <v>122687</v>
      </c>
    </row>
    <row r="74" spans="1:5" s="105" customFormat="1" ht="18" customHeight="1" x14ac:dyDescent="0.15">
      <c r="A74" s="297"/>
      <c r="B74" s="297"/>
      <c r="C74" s="297"/>
      <c r="D74" s="109" t="s">
        <v>558</v>
      </c>
      <c r="E74" s="122">
        <f>E22+E54+E65</f>
        <v>0</v>
      </c>
    </row>
    <row r="75" spans="1:5" s="105" customFormat="1" ht="18" customHeight="1" x14ac:dyDescent="0.15">
      <c r="A75" s="297"/>
      <c r="B75" s="297"/>
      <c r="C75" s="297"/>
      <c r="D75" s="111" t="s">
        <v>132</v>
      </c>
      <c r="E75" s="122">
        <f>SUBTOTAL(9,E73:E74)</f>
        <v>122687</v>
      </c>
    </row>
    <row r="76" spans="1:5" s="105" customFormat="1" ht="18" customHeight="1" x14ac:dyDescent="0.15">
      <c r="A76" s="297"/>
      <c r="B76" s="297"/>
      <c r="C76" s="300" t="s">
        <v>133</v>
      </c>
      <c r="D76" s="109" t="s">
        <v>131</v>
      </c>
      <c r="E76" s="122">
        <f>E24+E56+E67</f>
        <v>3067852</v>
      </c>
    </row>
    <row r="77" spans="1:5" s="105" customFormat="1" ht="18" customHeight="1" x14ac:dyDescent="0.15">
      <c r="A77" s="297"/>
      <c r="B77" s="297"/>
      <c r="C77" s="297"/>
      <c r="D77" s="109" t="s">
        <v>558</v>
      </c>
      <c r="E77" s="122">
        <f>E25+E57+E68</f>
        <v>1940249</v>
      </c>
    </row>
    <row r="78" spans="1:5" s="105" customFormat="1" ht="18" customHeight="1" x14ac:dyDescent="0.15">
      <c r="A78" s="297"/>
      <c r="B78" s="297"/>
      <c r="C78" s="297"/>
      <c r="D78" s="111" t="s">
        <v>132</v>
      </c>
      <c r="E78" s="122">
        <f>SUBTOTAL(9,E76:E77)</f>
        <v>5008101</v>
      </c>
    </row>
    <row r="79" spans="1:5" s="105" customFormat="1" ht="18" customHeight="1" x14ac:dyDescent="0.15">
      <c r="A79" s="298"/>
      <c r="B79" s="298"/>
      <c r="C79" s="297" t="s">
        <v>72</v>
      </c>
      <c r="D79" s="298"/>
      <c r="E79" s="122">
        <f>SUBTOTAL(9,E73:E78)</f>
        <v>5130788</v>
      </c>
    </row>
    <row r="80" spans="1:5" s="105" customFormat="1" ht="18" customHeight="1" x14ac:dyDescent="0.15">
      <c r="A80" s="298"/>
      <c r="B80" s="309" t="s">
        <v>42</v>
      </c>
      <c r="C80" s="310"/>
      <c r="D80" s="310"/>
      <c r="E80" s="135">
        <v>10942532</v>
      </c>
    </row>
    <row r="81" spans="6:9" x14ac:dyDescent="0.15">
      <c r="F81" s="59"/>
      <c r="G81" s="59"/>
      <c r="H81" s="59"/>
      <c r="I81" s="59"/>
    </row>
  </sheetData>
  <mergeCells count="71">
    <mergeCell ref="C18:D18"/>
    <mergeCell ref="A72:A80"/>
    <mergeCell ref="C72:D72"/>
    <mergeCell ref="B73:B79"/>
    <mergeCell ref="C73:C75"/>
    <mergeCell ref="C76:C78"/>
    <mergeCell ref="C79:D79"/>
    <mergeCell ref="B80:D80"/>
    <mergeCell ref="B60:D60"/>
    <mergeCell ref="A61:A71"/>
    <mergeCell ref="B61:B63"/>
    <mergeCell ref="C61:D61"/>
    <mergeCell ref="C62:D62"/>
    <mergeCell ref="C63:D63"/>
    <mergeCell ref="B64:B70"/>
    <mergeCell ref="C64:C66"/>
    <mergeCell ref="C67:C69"/>
    <mergeCell ref="C70:D70"/>
    <mergeCell ref="B71:D71"/>
    <mergeCell ref="C52:D52"/>
    <mergeCell ref="B53:B59"/>
    <mergeCell ref="C53:C55"/>
    <mergeCell ref="C56:C58"/>
    <mergeCell ref="C59:D59"/>
    <mergeCell ref="C47:D47"/>
    <mergeCell ref="C48:D48"/>
    <mergeCell ref="C49:D49"/>
    <mergeCell ref="C50:D50"/>
    <mergeCell ref="C51:D51"/>
    <mergeCell ref="C42:D42"/>
    <mergeCell ref="C43:D43"/>
    <mergeCell ref="C44:D44"/>
    <mergeCell ref="C45:D45"/>
    <mergeCell ref="C46:D46"/>
    <mergeCell ref="B28:D28"/>
    <mergeCell ref="A29:A60"/>
    <mergeCell ref="B29:B52"/>
    <mergeCell ref="C29:D29"/>
    <mergeCell ref="C30:D30"/>
    <mergeCell ref="C31:D31"/>
    <mergeCell ref="C32:D32"/>
    <mergeCell ref="C33:D33"/>
    <mergeCell ref="C34:D34"/>
    <mergeCell ref="C35:D35"/>
    <mergeCell ref="C36:D36"/>
    <mergeCell ref="C37:D37"/>
    <mergeCell ref="C38:D38"/>
    <mergeCell ref="C39:D39"/>
    <mergeCell ref="C40:D40"/>
    <mergeCell ref="C41:D41"/>
    <mergeCell ref="C20:D20"/>
    <mergeCell ref="B21:B27"/>
    <mergeCell ref="C21:C23"/>
    <mergeCell ref="C24:C26"/>
    <mergeCell ref="C27:D27"/>
    <mergeCell ref="C5:D5"/>
    <mergeCell ref="A6:A28"/>
    <mergeCell ref="B6:B20"/>
    <mergeCell ref="C6:D6"/>
    <mergeCell ref="C7:D7"/>
    <mergeCell ref="C8:D8"/>
    <mergeCell ref="C9:D9"/>
    <mergeCell ref="C10:D10"/>
    <mergeCell ref="C11:D11"/>
    <mergeCell ref="C12:D12"/>
    <mergeCell ref="C13:D13"/>
    <mergeCell ref="C14:D14"/>
    <mergeCell ref="C15:D15"/>
    <mergeCell ref="C16:D16"/>
    <mergeCell ref="C17:D17"/>
    <mergeCell ref="C19:D19"/>
  </mergeCells>
  <phoneticPr fontId="2"/>
  <printOptions horizontalCentered="1"/>
  <pageMargins left="0.39370078740157483" right="0.39370078740157483" top="0.78740157480314965" bottom="0.39370078740157483" header="0.19685039370078741" footer="0.19685039370078741"/>
  <pageSetup paperSize="9" fitToHeight="0" orientation="landscape" r:id="rId1"/>
  <headerFooter>
    <oddHeader xml:space="preserve">&amp;R&amp;9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18268-36E8-4FA1-9DF5-67BFDEEE8870}">
  <sheetPr>
    <pageSetUpPr fitToPage="1"/>
  </sheetPr>
  <dimension ref="A1:E26"/>
  <sheetViews>
    <sheetView workbookViewId="0">
      <selection activeCell="A4" sqref="A4:E4"/>
    </sheetView>
  </sheetViews>
  <sheetFormatPr defaultColWidth="8.875" defaultRowHeight="11.25" x14ac:dyDescent="0.15"/>
  <cols>
    <col min="1" max="1" width="30.875" style="217" customWidth="1"/>
    <col min="2" max="7" width="18.875" style="217" customWidth="1"/>
    <col min="8" max="16384" width="8.875" style="217"/>
  </cols>
  <sheetData>
    <row r="1" spans="1:5" ht="17.100000000000001" customHeight="1" x14ac:dyDescent="0.15">
      <c r="E1" s="207" t="s">
        <v>742</v>
      </c>
    </row>
    <row r="2" spans="1:5" ht="21" x14ac:dyDescent="0.15">
      <c r="A2" s="232" t="s">
        <v>821</v>
      </c>
      <c r="B2" s="233"/>
      <c r="C2" s="233"/>
      <c r="D2" s="233"/>
      <c r="E2" s="233"/>
    </row>
    <row r="3" spans="1:5" ht="13.5" x14ac:dyDescent="0.15">
      <c r="A3" s="234" t="s">
        <v>679</v>
      </c>
      <c r="B3" s="233"/>
      <c r="C3" s="233"/>
      <c r="D3" s="233"/>
      <c r="E3" s="233"/>
    </row>
    <row r="4" spans="1:5" ht="13.5" x14ac:dyDescent="0.15">
      <c r="A4" s="234" t="s">
        <v>680</v>
      </c>
      <c r="B4" s="233"/>
      <c r="C4" s="233"/>
      <c r="D4" s="233"/>
      <c r="E4" s="233"/>
    </row>
    <row r="5" spans="1:5" ht="17.100000000000001" customHeight="1" x14ac:dyDescent="0.15">
      <c r="A5" s="206"/>
      <c r="E5" s="205" t="s">
        <v>736</v>
      </c>
    </row>
    <row r="6" spans="1:5" ht="27" customHeight="1" x14ac:dyDescent="0.15">
      <c r="A6" s="225" t="s">
        <v>147</v>
      </c>
      <c r="B6" s="225" t="s">
        <v>42</v>
      </c>
      <c r="C6" s="225" t="s">
        <v>241</v>
      </c>
      <c r="D6" s="225" t="s">
        <v>242</v>
      </c>
      <c r="E6" s="225"/>
    </row>
    <row r="7" spans="1:5" ht="17.100000000000001" customHeight="1" x14ac:dyDescent="0.15">
      <c r="A7" s="221" t="s">
        <v>243</v>
      </c>
      <c r="B7" s="222">
        <v>6018790</v>
      </c>
      <c r="C7" s="222">
        <v>13804678</v>
      </c>
      <c r="D7" s="222">
        <v>-7785888</v>
      </c>
      <c r="E7" s="223"/>
    </row>
    <row r="8" spans="1:5" ht="17.100000000000001" customHeight="1" x14ac:dyDescent="0.15">
      <c r="A8" s="218" t="s">
        <v>244</v>
      </c>
      <c r="B8" s="219">
        <v>-6208670</v>
      </c>
      <c r="C8" s="220"/>
      <c r="D8" s="219">
        <v>-6208670</v>
      </c>
      <c r="E8" s="220"/>
    </row>
    <row r="9" spans="1:5" ht="17.100000000000001" customHeight="1" x14ac:dyDescent="0.15">
      <c r="A9" s="218" t="s">
        <v>245</v>
      </c>
      <c r="B9" s="219">
        <v>7434240</v>
      </c>
      <c r="C9" s="220"/>
      <c r="D9" s="219">
        <v>7434240</v>
      </c>
      <c r="E9" s="220"/>
    </row>
    <row r="10" spans="1:5" ht="17.100000000000001" customHeight="1" x14ac:dyDescent="0.15">
      <c r="A10" s="218" t="s">
        <v>246</v>
      </c>
      <c r="B10" s="219">
        <v>4274757</v>
      </c>
      <c r="C10" s="220"/>
      <c r="D10" s="219">
        <v>4274757</v>
      </c>
      <c r="E10" s="220"/>
    </row>
    <row r="11" spans="1:5" ht="17.100000000000001" customHeight="1" x14ac:dyDescent="0.15">
      <c r="A11" s="218" t="s">
        <v>247</v>
      </c>
      <c r="B11" s="219">
        <v>3159483</v>
      </c>
      <c r="C11" s="220"/>
      <c r="D11" s="219">
        <v>3159483</v>
      </c>
      <c r="E11" s="220"/>
    </row>
    <row r="12" spans="1:5" ht="17.100000000000001" customHeight="1" x14ac:dyDescent="0.15">
      <c r="A12" s="221" t="s">
        <v>248</v>
      </c>
      <c r="B12" s="222">
        <v>1225570</v>
      </c>
      <c r="C12" s="223"/>
      <c r="D12" s="222">
        <v>1225570</v>
      </c>
      <c r="E12" s="223"/>
    </row>
    <row r="13" spans="1:5" ht="17.100000000000001" customHeight="1" x14ac:dyDescent="0.15">
      <c r="A13" s="218" t="s">
        <v>249</v>
      </c>
      <c r="B13" s="220"/>
      <c r="C13" s="219">
        <v>673292</v>
      </c>
      <c r="D13" s="219">
        <v>-673292</v>
      </c>
      <c r="E13" s="220"/>
    </row>
    <row r="14" spans="1:5" ht="17.100000000000001" customHeight="1" x14ac:dyDescent="0.15">
      <c r="A14" s="218" t="s">
        <v>250</v>
      </c>
      <c r="B14" s="220"/>
      <c r="C14" s="219">
        <v>666942</v>
      </c>
      <c r="D14" s="219">
        <v>-666942</v>
      </c>
      <c r="E14" s="220"/>
    </row>
    <row r="15" spans="1:5" ht="17.100000000000001" customHeight="1" x14ac:dyDescent="0.15">
      <c r="A15" s="218" t="s">
        <v>251</v>
      </c>
      <c r="B15" s="220"/>
      <c r="C15" s="219">
        <v>-500120</v>
      </c>
      <c r="D15" s="219">
        <v>500120</v>
      </c>
      <c r="E15" s="220"/>
    </row>
    <row r="16" spans="1:5" ht="17.100000000000001" customHeight="1" x14ac:dyDescent="0.15">
      <c r="A16" s="218" t="s">
        <v>252</v>
      </c>
      <c r="B16" s="220"/>
      <c r="C16" s="219">
        <v>1211134</v>
      </c>
      <c r="D16" s="219">
        <v>-1211134</v>
      </c>
      <c r="E16" s="220"/>
    </row>
    <row r="17" spans="1:5" ht="17.100000000000001" customHeight="1" x14ac:dyDescent="0.15">
      <c r="A17" s="218" t="s">
        <v>253</v>
      </c>
      <c r="B17" s="220"/>
      <c r="C17" s="219">
        <v>-704664</v>
      </c>
      <c r="D17" s="219">
        <v>704664</v>
      </c>
      <c r="E17" s="220"/>
    </row>
    <row r="18" spans="1:5" ht="17.100000000000001" customHeight="1" x14ac:dyDescent="0.15">
      <c r="A18" s="218" t="s">
        <v>254</v>
      </c>
      <c r="B18" s="219">
        <v>227</v>
      </c>
      <c r="C18" s="219">
        <v>227</v>
      </c>
      <c r="D18" s="220"/>
      <c r="E18" s="220"/>
    </row>
    <row r="19" spans="1:5" ht="17.100000000000001" customHeight="1" x14ac:dyDescent="0.15">
      <c r="A19" s="218" t="s">
        <v>255</v>
      </c>
      <c r="B19" s="219" t="s">
        <v>139</v>
      </c>
      <c r="C19" s="219" t="s">
        <v>139</v>
      </c>
      <c r="D19" s="220"/>
      <c r="E19" s="220"/>
    </row>
    <row r="20" spans="1:5" ht="17.100000000000001" customHeight="1" x14ac:dyDescent="0.15">
      <c r="A20" s="218" t="s">
        <v>256</v>
      </c>
      <c r="B20" s="219" t="s">
        <v>139</v>
      </c>
      <c r="C20" s="219" t="s">
        <v>139</v>
      </c>
      <c r="D20" s="219" t="s">
        <v>139</v>
      </c>
      <c r="E20" s="220"/>
    </row>
    <row r="21" spans="1:5" ht="17.100000000000001" customHeight="1" x14ac:dyDescent="0.15">
      <c r="A21" s="221" t="s">
        <v>257</v>
      </c>
      <c r="B21" s="226">
        <v>1225798</v>
      </c>
      <c r="C21" s="222">
        <v>673519</v>
      </c>
      <c r="D21" s="226">
        <v>552279</v>
      </c>
      <c r="E21" s="223"/>
    </row>
    <row r="22" spans="1:5" ht="17.100000000000001" customHeight="1" x14ac:dyDescent="0.15">
      <c r="A22" s="221" t="s">
        <v>258</v>
      </c>
      <c r="B22" s="226">
        <v>7244587</v>
      </c>
      <c r="C22" s="222">
        <v>14478197</v>
      </c>
      <c r="D22" s="226">
        <v>-7233610</v>
      </c>
      <c r="E22" s="223"/>
    </row>
    <row r="23" spans="1:5" ht="17.100000000000001" customHeight="1" x14ac:dyDescent="0.15">
      <c r="A23" s="204"/>
      <c r="B23" s="204"/>
      <c r="C23" s="204"/>
      <c r="D23" s="204"/>
      <c r="E23" s="204"/>
    </row>
    <row r="24" spans="1:5" x14ac:dyDescent="0.15">
      <c r="A24" s="46" t="s">
        <v>739</v>
      </c>
    </row>
    <row r="25" spans="1:5" x14ac:dyDescent="0.15">
      <c r="A25" s="46" t="s">
        <v>738</v>
      </c>
    </row>
    <row r="26" spans="1:5" x14ac:dyDescent="0.15">
      <c r="A26" s="46"/>
    </row>
  </sheetData>
  <mergeCells count="3">
    <mergeCell ref="A2:E2"/>
    <mergeCell ref="A3:E3"/>
    <mergeCell ref="A4:E4"/>
  </mergeCells>
  <phoneticPr fontId="2"/>
  <printOptions horizontalCentered="1"/>
  <pageMargins left="0.3888888888888889" right="0.3888888888888889" top="0.3888888888888889" bottom="0.3888888888888889" header="0.19444444444444445" footer="0.19444444444444445"/>
  <pageSetup paperSize="9" scale="91"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14"/>
  <sheetViews>
    <sheetView view="pageBreakPreview" zoomScale="118" zoomScaleNormal="100" zoomScaleSheetLayoutView="118" workbookViewId="0">
      <selection activeCell="B15" sqref="B15"/>
    </sheetView>
  </sheetViews>
  <sheetFormatPr defaultColWidth="8.875" defaultRowHeight="11.25" x14ac:dyDescent="0.15"/>
  <cols>
    <col min="1" max="1" width="52.875" style="14" customWidth="1"/>
    <col min="2" max="2" width="40.875" style="14" customWidth="1"/>
    <col min="3" max="16384" width="8.875" style="14"/>
  </cols>
  <sheetData>
    <row r="1" spans="1:2" ht="21" x14ac:dyDescent="0.2">
      <c r="A1" s="13" t="s">
        <v>352</v>
      </c>
    </row>
    <row r="2" spans="1:2" ht="13.5" x14ac:dyDescent="0.15">
      <c r="A2" s="15"/>
    </row>
    <row r="3" spans="1:2" ht="13.5" x14ac:dyDescent="0.15">
      <c r="A3" s="15"/>
    </row>
    <row r="4" spans="1:2" ht="13.5" x14ac:dyDescent="0.15">
      <c r="B4" s="17" t="s">
        <v>737</v>
      </c>
    </row>
    <row r="5" spans="1:2" ht="22.5" customHeight="1" x14ac:dyDescent="0.15">
      <c r="A5" s="41" t="s">
        <v>57</v>
      </c>
      <c r="B5" s="41" t="s">
        <v>73</v>
      </c>
    </row>
    <row r="6" spans="1:2" ht="18" customHeight="1" x14ac:dyDescent="0.15">
      <c r="A6" s="44" t="s">
        <v>74</v>
      </c>
      <c r="B6" s="140">
        <v>536317</v>
      </c>
    </row>
    <row r="7" spans="1:2" ht="18" customHeight="1" x14ac:dyDescent="0.15">
      <c r="A7" s="44" t="s">
        <v>324</v>
      </c>
      <c r="B7" s="140">
        <v>212545</v>
      </c>
    </row>
    <row r="8" spans="1:2" ht="18" customHeight="1" x14ac:dyDescent="0.15">
      <c r="A8" s="44" t="s">
        <v>476</v>
      </c>
      <c r="B8" s="140">
        <v>2583</v>
      </c>
    </row>
    <row r="9" spans="1:2" ht="18" customHeight="1" x14ac:dyDescent="0.15">
      <c r="A9" s="44" t="s">
        <v>325</v>
      </c>
      <c r="B9" s="140">
        <v>174327</v>
      </c>
    </row>
    <row r="10" spans="1:2" ht="18" customHeight="1" x14ac:dyDescent="0.15">
      <c r="A10" s="44" t="s">
        <v>477</v>
      </c>
      <c r="B10" s="140">
        <v>0</v>
      </c>
    </row>
    <row r="11" spans="1:2" ht="18" customHeight="1" x14ac:dyDescent="0.15">
      <c r="A11" s="44" t="s">
        <v>478</v>
      </c>
      <c r="B11" s="140">
        <v>386987</v>
      </c>
    </row>
    <row r="12" spans="1:2" ht="18" customHeight="1" x14ac:dyDescent="0.15">
      <c r="A12" s="44" t="s">
        <v>479</v>
      </c>
      <c r="B12" s="140">
        <v>699645</v>
      </c>
    </row>
    <row r="13" spans="1:2" ht="18" customHeight="1" x14ac:dyDescent="0.15">
      <c r="A13" s="103" t="s">
        <v>480</v>
      </c>
      <c r="B13" s="140">
        <v>186392</v>
      </c>
    </row>
    <row r="14" spans="1:2" ht="18" customHeight="1" x14ac:dyDescent="0.15">
      <c r="A14" s="43" t="s">
        <v>42</v>
      </c>
      <c r="B14" s="140">
        <v>2198798</v>
      </c>
    </row>
  </sheetData>
  <phoneticPr fontId="2"/>
  <printOptions horizontalCentered="1"/>
  <pageMargins left="0.39370078740157483" right="0.39370078740157483" top="0.98425196850393704" bottom="0.39370078740157483" header="0.19685039370078741" footer="0.19685039370078741"/>
  <pageSetup paperSize="9" orientation="landscape" r:id="rId1"/>
  <headerFooter>
    <oddHeader xml:space="preserve">&amp;R&amp;9
</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AF5A4-8CE8-4317-8EDD-FB04ED8295AA}">
  <sheetPr>
    <pageSetUpPr fitToPage="1"/>
  </sheetPr>
  <dimension ref="A1:E66"/>
  <sheetViews>
    <sheetView topLeftCell="A43" workbookViewId="0">
      <selection activeCell="D71" sqref="D71:D72"/>
    </sheetView>
  </sheetViews>
  <sheetFormatPr defaultColWidth="8.875" defaultRowHeight="11.25" x14ac:dyDescent="0.15"/>
  <cols>
    <col min="1" max="1" width="33.875" style="217" customWidth="1"/>
    <col min="2" max="2" width="18.875" style="217" customWidth="1"/>
    <col min="3" max="3" width="8.875" style="217" hidden="1" customWidth="1"/>
    <col min="4" max="4" width="33.875" style="217" customWidth="1"/>
    <col min="5" max="7" width="18.875" style="217" customWidth="1"/>
    <col min="8" max="16384" width="8.875" style="217"/>
  </cols>
  <sheetData>
    <row r="1" spans="1:5" ht="17.100000000000001" customHeight="1" x14ac:dyDescent="0.15">
      <c r="E1" s="207" t="s">
        <v>740</v>
      </c>
    </row>
    <row r="2" spans="1:5" ht="21" x14ac:dyDescent="0.15">
      <c r="A2" s="232" t="s">
        <v>308</v>
      </c>
      <c r="B2" s="233"/>
      <c r="C2" s="233"/>
      <c r="D2" s="233"/>
      <c r="E2" s="233"/>
    </row>
    <row r="3" spans="1:5" ht="13.5" x14ac:dyDescent="0.15">
      <c r="A3" s="234" t="s">
        <v>678</v>
      </c>
      <c r="B3" s="233"/>
      <c r="C3" s="233"/>
      <c r="D3" s="233"/>
      <c r="E3" s="233"/>
    </row>
    <row r="4" spans="1:5" ht="17.100000000000001" customHeight="1" x14ac:dyDescent="0.15">
      <c r="A4" s="206"/>
      <c r="E4" s="205" t="s">
        <v>736</v>
      </c>
    </row>
    <row r="5" spans="1:5" ht="27" customHeight="1" x14ac:dyDescent="0.15">
      <c r="A5" s="225" t="s">
        <v>147</v>
      </c>
      <c r="B5" s="225" t="s">
        <v>122</v>
      </c>
      <c r="C5" s="225"/>
      <c r="D5" s="225" t="s">
        <v>147</v>
      </c>
      <c r="E5" s="225" t="s">
        <v>122</v>
      </c>
    </row>
    <row r="6" spans="1:5" ht="17.100000000000001" customHeight="1" x14ac:dyDescent="0.15">
      <c r="A6" s="218" t="s">
        <v>148</v>
      </c>
      <c r="B6" s="220"/>
      <c r="C6" s="220"/>
      <c r="D6" s="218" t="s">
        <v>149</v>
      </c>
      <c r="E6" s="220"/>
    </row>
    <row r="7" spans="1:5" ht="17.100000000000001" customHeight="1" x14ac:dyDescent="0.15">
      <c r="A7" s="218" t="s">
        <v>150</v>
      </c>
      <c r="B7" s="224">
        <v>26950771</v>
      </c>
      <c r="C7" s="220"/>
      <c r="D7" s="218" t="s">
        <v>151</v>
      </c>
      <c r="E7" s="224">
        <v>17080345</v>
      </c>
    </row>
    <row r="8" spans="1:5" ht="17.100000000000001" customHeight="1" x14ac:dyDescent="0.15">
      <c r="A8" s="218" t="s">
        <v>152</v>
      </c>
      <c r="B8" s="219">
        <v>24543311</v>
      </c>
      <c r="C8" s="220"/>
      <c r="D8" s="218" t="s">
        <v>309</v>
      </c>
      <c r="E8" s="219">
        <v>12684342</v>
      </c>
    </row>
    <row r="9" spans="1:5" ht="17.100000000000001" customHeight="1" x14ac:dyDescent="0.15">
      <c r="A9" s="218" t="s">
        <v>154</v>
      </c>
      <c r="B9" s="224">
        <v>10465388</v>
      </c>
      <c r="C9" s="220"/>
      <c r="D9" s="218" t="s">
        <v>155</v>
      </c>
      <c r="E9" s="219" t="s">
        <v>139</v>
      </c>
    </row>
    <row r="10" spans="1:5" ht="17.100000000000001" customHeight="1" x14ac:dyDescent="0.15">
      <c r="A10" s="218" t="s">
        <v>156</v>
      </c>
      <c r="B10" s="219">
        <v>2306136</v>
      </c>
      <c r="C10" s="220"/>
      <c r="D10" s="218" t="s">
        <v>157</v>
      </c>
      <c r="E10" s="219">
        <v>1218736</v>
      </c>
    </row>
    <row r="11" spans="1:5" ht="17.100000000000001" customHeight="1" x14ac:dyDescent="0.15">
      <c r="A11" s="218" t="s">
        <v>158</v>
      </c>
      <c r="B11" s="219" t="s">
        <v>139</v>
      </c>
      <c r="C11" s="220"/>
      <c r="D11" s="218" t="s">
        <v>159</v>
      </c>
      <c r="E11" s="219" t="s">
        <v>139</v>
      </c>
    </row>
    <row r="12" spans="1:5" ht="17.100000000000001" customHeight="1" x14ac:dyDescent="0.15">
      <c r="A12" s="218" t="s">
        <v>160</v>
      </c>
      <c r="B12" s="219">
        <v>19817831</v>
      </c>
      <c r="C12" s="220"/>
      <c r="D12" s="218" t="s">
        <v>161</v>
      </c>
      <c r="E12" s="219">
        <v>3177266</v>
      </c>
    </row>
    <row r="13" spans="1:5" ht="17.100000000000001" customHeight="1" x14ac:dyDescent="0.15">
      <c r="A13" s="218" t="s">
        <v>162</v>
      </c>
      <c r="B13" s="219">
        <v>-11914290</v>
      </c>
      <c r="C13" s="220"/>
      <c r="D13" s="218" t="s">
        <v>163</v>
      </c>
      <c r="E13" s="224">
        <v>1857643</v>
      </c>
    </row>
    <row r="14" spans="1:5" ht="17.100000000000001" customHeight="1" x14ac:dyDescent="0.15">
      <c r="A14" s="218" t="s">
        <v>164</v>
      </c>
      <c r="B14" s="219">
        <v>1827298</v>
      </c>
      <c r="C14" s="220"/>
      <c r="D14" s="218" t="s">
        <v>310</v>
      </c>
      <c r="E14" s="219">
        <v>1176953</v>
      </c>
    </row>
    <row r="15" spans="1:5" ht="17.100000000000001" customHeight="1" x14ac:dyDescent="0.15">
      <c r="A15" s="218" t="s">
        <v>166</v>
      </c>
      <c r="B15" s="219">
        <v>-1571588</v>
      </c>
      <c r="C15" s="220"/>
      <c r="D15" s="218" t="s">
        <v>167</v>
      </c>
      <c r="E15" s="219">
        <v>287516</v>
      </c>
    </row>
    <row r="16" spans="1:5" ht="17.100000000000001" customHeight="1" x14ac:dyDescent="0.15">
      <c r="A16" s="218" t="s">
        <v>168</v>
      </c>
      <c r="B16" s="219">
        <v>138</v>
      </c>
      <c r="C16" s="220"/>
      <c r="D16" s="218" t="s">
        <v>169</v>
      </c>
      <c r="E16" s="219">
        <v>9370</v>
      </c>
    </row>
    <row r="17" spans="1:5" ht="17.100000000000001" customHeight="1" x14ac:dyDescent="0.15">
      <c r="A17" s="218" t="s">
        <v>170</v>
      </c>
      <c r="B17" s="219">
        <v>-138</v>
      </c>
      <c r="C17" s="220"/>
      <c r="D17" s="218" t="s">
        <v>171</v>
      </c>
      <c r="E17" s="219" t="s">
        <v>139</v>
      </c>
    </row>
    <row r="18" spans="1:5" ht="17.100000000000001" customHeight="1" x14ac:dyDescent="0.15">
      <c r="A18" s="218" t="s">
        <v>172</v>
      </c>
      <c r="B18" s="219" t="s">
        <v>139</v>
      </c>
      <c r="C18" s="220"/>
      <c r="D18" s="218" t="s">
        <v>173</v>
      </c>
      <c r="E18" s="219" t="s">
        <v>139</v>
      </c>
    </row>
    <row r="19" spans="1:5" ht="17.100000000000001" customHeight="1" x14ac:dyDescent="0.15">
      <c r="A19" s="218" t="s">
        <v>174</v>
      </c>
      <c r="B19" s="219" t="s">
        <v>139</v>
      </c>
      <c r="C19" s="220"/>
      <c r="D19" s="218" t="s">
        <v>175</v>
      </c>
      <c r="E19" s="219">
        <v>106150</v>
      </c>
    </row>
    <row r="20" spans="1:5" ht="17.100000000000001" customHeight="1" x14ac:dyDescent="0.15">
      <c r="A20" s="218" t="s">
        <v>176</v>
      </c>
      <c r="B20" s="219" t="s">
        <v>139</v>
      </c>
      <c r="C20" s="220"/>
      <c r="D20" s="218" t="s">
        <v>177</v>
      </c>
      <c r="E20" s="219">
        <v>20783</v>
      </c>
    </row>
    <row r="21" spans="1:5" ht="17.100000000000001" customHeight="1" x14ac:dyDescent="0.15">
      <c r="A21" s="218" t="s">
        <v>178</v>
      </c>
      <c r="B21" s="219" t="s">
        <v>139</v>
      </c>
      <c r="C21" s="220"/>
      <c r="D21" s="218" t="s">
        <v>161</v>
      </c>
      <c r="E21" s="219">
        <v>256872</v>
      </c>
    </row>
    <row r="22" spans="1:5" ht="17.100000000000001" customHeight="1" x14ac:dyDescent="0.15">
      <c r="A22" s="218" t="s">
        <v>179</v>
      </c>
      <c r="B22" s="219" t="s">
        <v>139</v>
      </c>
      <c r="C22" s="220"/>
      <c r="D22" s="221" t="s">
        <v>180</v>
      </c>
      <c r="E22" s="222">
        <v>18937988</v>
      </c>
    </row>
    <row r="23" spans="1:5" ht="17.100000000000001" customHeight="1" x14ac:dyDescent="0.15">
      <c r="A23" s="218" t="s">
        <v>181</v>
      </c>
      <c r="B23" s="219" t="s">
        <v>139</v>
      </c>
      <c r="C23" s="220"/>
      <c r="D23" s="218" t="s">
        <v>182</v>
      </c>
      <c r="E23" s="220"/>
    </row>
    <row r="24" spans="1:5" ht="17.100000000000001" customHeight="1" x14ac:dyDescent="0.15">
      <c r="A24" s="218" t="s">
        <v>183</v>
      </c>
      <c r="B24" s="219" t="s">
        <v>139</v>
      </c>
      <c r="C24" s="220"/>
      <c r="D24" s="218" t="s">
        <v>184</v>
      </c>
      <c r="E24" s="219">
        <v>29799003</v>
      </c>
    </row>
    <row r="25" spans="1:5" ht="17.100000000000001" customHeight="1" x14ac:dyDescent="0.15">
      <c r="A25" s="218" t="s">
        <v>185</v>
      </c>
      <c r="B25" s="224">
        <v>12981028</v>
      </c>
      <c r="C25" s="220"/>
      <c r="D25" s="218" t="s">
        <v>186</v>
      </c>
      <c r="E25" s="219">
        <v>-15799031</v>
      </c>
    </row>
    <row r="26" spans="1:5" ht="17.100000000000001" customHeight="1" x14ac:dyDescent="0.15">
      <c r="A26" s="218" t="s">
        <v>156</v>
      </c>
      <c r="B26" s="219">
        <v>303292</v>
      </c>
      <c r="C26" s="220"/>
      <c r="D26" s="218" t="s">
        <v>311</v>
      </c>
      <c r="E26" s="219" t="s">
        <v>139</v>
      </c>
    </row>
    <row r="27" spans="1:5" ht="17.100000000000001" customHeight="1" x14ac:dyDescent="0.15">
      <c r="A27" s="218" t="s">
        <v>160</v>
      </c>
      <c r="B27" s="219">
        <v>1369661</v>
      </c>
      <c r="C27" s="220"/>
      <c r="D27" s="220"/>
      <c r="E27" s="220"/>
    </row>
    <row r="28" spans="1:5" ht="17.100000000000001" customHeight="1" x14ac:dyDescent="0.15">
      <c r="A28" s="218" t="s">
        <v>162</v>
      </c>
      <c r="B28" s="219">
        <v>-570505</v>
      </c>
      <c r="C28" s="220"/>
      <c r="D28" s="220"/>
      <c r="E28" s="220"/>
    </row>
    <row r="29" spans="1:5" ht="17.100000000000001" customHeight="1" x14ac:dyDescent="0.15">
      <c r="A29" s="218" t="s">
        <v>164</v>
      </c>
      <c r="B29" s="219">
        <v>35041582</v>
      </c>
      <c r="C29" s="220"/>
      <c r="D29" s="220"/>
      <c r="E29" s="220"/>
    </row>
    <row r="30" spans="1:5" ht="17.100000000000001" customHeight="1" x14ac:dyDescent="0.15">
      <c r="A30" s="218" t="s">
        <v>166</v>
      </c>
      <c r="B30" s="219">
        <v>-23198378</v>
      </c>
      <c r="C30" s="220"/>
      <c r="D30" s="220"/>
      <c r="E30" s="220"/>
    </row>
    <row r="31" spans="1:5" ht="17.100000000000001" customHeight="1" x14ac:dyDescent="0.15">
      <c r="A31" s="218" t="s">
        <v>179</v>
      </c>
      <c r="B31" s="219">
        <v>472</v>
      </c>
      <c r="C31" s="220"/>
      <c r="D31" s="220"/>
      <c r="E31" s="220"/>
    </row>
    <row r="32" spans="1:5" ht="17.100000000000001" customHeight="1" x14ac:dyDescent="0.15">
      <c r="A32" s="218" t="s">
        <v>181</v>
      </c>
      <c r="B32" s="219">
        <v>-449</v>
      </c>
      <c r="C32" s="220"/>
      <c r="D32" s="220"/>
      <c r="E32" s="220"/>
    </row>
    <row r="33" spans="1:5" ht="17.100000000000001" customHeight="1" x14ac:dyDescent="0.15">
      <c r="A33" s="218" t="s">
        <v>183</v>
      </c>
      <c r="B33" s="219">
        <v>35350</v>
      </c>
      <c r="C33" s="220"/>
      <c r="D33" s="220"/>
      <c r="E33" s="220"/>
    </row>
    <row r="34" spans="1:5" ht="17.100000000000001" customHeight="1" x14ac:dyDescent="0.15">
      <c r="A34" s="218" t="s">
        <v>187</v>
      </c>
      <c r="B34" s="219">
        <v>3355301</v>
      </c>
      <c r="C34" s="220"/>
      <c r="D34" s="220"/>
      <c r="E34" s="220"/>
    </row>
    <row r="35" spans="1:5" ht="17.100000000000001" customHeight="1" x14ac:dyDescent="0.15">
      <c r="A35" s="218" t="s">
        <v>188</v>
      </c>
      <c r="B35" s="219">
        <v>-2258406</v>
      </c>
      <c r="C35" s="220"/>
      <c r="D35" s="220"/>
      <c r="E35" s="220"/>
    </row>
    <row r="36" spans="1:5" ht="17.100000000000001" customHeight="1" x14ac:dyDescent="0.15">
      <c r="A36" s="218" t="s">
        <v>189</v>
      </c>
      <c r="B36" s="224">
        <v>516568</v>
      </c>
      <c r="C36" s="220"/>
      <c r="D36" s="220"/>
      <c r="E36" s="220"/>
    </row>
    <row r="37" spans="1:5" ht="17.100000000000001" customHeight="1" x14ac:dyDescent="0.15">
      <c r="A37" s="218" t="s">
        <v>190</v>
      </c>
      <c r="B37" s="219">
        <v>3550</v>
      </c>
      <c r="C37" s="220"/>
      <c r="D37" s="220"/>
      <c r="E37" s="220"/>
    </row>
    <row r="38" spans="1:5" ht="17.100000000000001" customHeight="1" x14ac:dyDescent="0.15">
      <c r="A38" s="218" t="s">
        <v>191</v>
      </c>
      <c r="B38" s="219">
        <v>513017</v>
      </c>
      <c r="C38" s="220"/>
      <c r="D38" s="220"/>
      <c r="E38" s="220"/>
    </row>
    <row r="39" spans="1:5" ht="17.100000000000001" customHeight="1" x14ac:dyDescent="0.15">
      <c r="A39" s="218" t="s">
        <v>192</v>
      </c>
      <c r="B39" s="224">
        <v>1890893</v>
      </c>
      <c r="C39" s="220"/>
      <c r="D39" s="220"/>
      <c r="E39" s="220"/>
    </row>
    <row r="40" spans="1:5" ht="17.100000000000001" customHeight="1" x14ac:dyDescent="0.15">
      <c r="A40" s="218" t="s">
        <v>193</v>
      </c>
      <c r="B40" s="219">
        <v>113185</v>
      </c>
      <c r="C40" s="220"/>
      <c r="D40" s="220"/>
      <c r="E40" s="220"/>
    </row>
    <row r="41" spans="1:5" ht="17.100000000000001" customHeight="1" x14ac:dyDescent="0.15">
      <c r="A41" s="218" t="s">
        <v>194</v>
      </c>
      <c r="B41" s="219">
        <v>80430</v>
      </c>
      <c r="C41" s="220"/>
      <c r="D41" s="220"/>
      <c r="E41" s="220"/>
    </row>
    <row r="42" spans="1:5" ht="17.100000000000001" customHeight="1" x14ac:dyDescent="0.15">
      <c r="A42" s="218" t="s">
        <v>195</v>
      </c>
      <c r="B42" s="219">
        <v>32755</v>
      </c>
      <c r="C42" s="220"/>
      <c r="D42" s="220"/>
      <c r="E42" s="220"/>
    </row>
    <row r="43" spans="1:5" ht="17.100000000000001" customHeight="1" x14ac:dyDescent="0.15">
      <c r="A43" s="218" t="s">
        <v>179</v>
      </c>
      <c r="B43" s="219" t="s">
        <v>139</v>
      </c>
      <c r="C43" s="220"/>
      <c r="D43" s="220"/>
      <c r="E43" s="220"/>
    </row>
    <row r="44" spans="1:5" ht="17.100000000000001" customHeight="1" x14ac:dyDescent="0.15">
      <c r="A44" s="218" t="s">
        <v>197</v>
      </c>
      <c r="B44" s="219">
        <v>169434</v>
      </c>
      <c r="C44" s="220"/>
      <c r="D44" s="220"/>
      <c r="E44" s="220"/>
    </row>
    <row r="45" spans="1:5" ht="17.100000000000001" customHeight="1" x14ac:dyDescent="0.15">
      <c r="A45" s="218" t="s">
        <v>198</v>
      </c>
      <c r="B45" s="219">
        <v>36406</v>
      </c>
      <c r="C45" s="220"/>
      <c r="D45" s="220"/>
      <c r="E45" s="220"/>
    </row>
    <row r="46" spans="1:5" ht="17.100000000000001" customHeight="1" x14ac:dyDescent="0.15">
      <c r="A46" s="218" t="s">
        <v>199</v>
      </c>
      <c r="B46" s="219">
        <v>1594890</v>
      </c>
      <c r="C46" s="220"/>
      <c r="D46" s="220"/>
      <c r="E46" s="220"/>
    </row>
    <row r="47" spans="1:5" ht="17.100000000000001" customHeight="1" x14ac:dyDescent="0.15">
      <c r="A47" s="218" t="s">
        <v>200</v>
      </c>
      <c r="B47" s="219">
        <v>230086</v>
      </c>
      <c r="C47" s="220"/>
      <c r="D47" s="220"/>
      <c r="E47" s="220"/>
    </row>
    <row r="48" spans="1:5" ht="17.100000000000001" customHeight="1" x14ac:dyDescent="0.15">
      <c r="A48" s="218" t="s">
        <v>179</v>
      </c>
      <c r="B48" s="219">
        <v>1364804</v>
      </c>
      <c r="C48" s="220"/>
      <c r="D48" s="220"/>
      <c r="E48" s="220"/>
    </row>
    <row r="49" spans="1:5" ht="17.100000000000001" customHeight="1" x14ac:dyDescent="0.15">
      <c r="A49" s="218" t="s">
        <v>191</v>
      </c>
      <c r="B49" s="219">
        <v>4446</v>
      </c>
      <c r="C49" s="220"/>
      <c r="D49" s="220"/>
      <c r="E49" s="220"/>
    </row>
    <row r="50" spans="1:5" ht="17.100000000000001" customHeight="1" x14ac:dyDescent="0.15">
      <c r="A50" s="218" t="s">
        <v>201</v>
      </c>
      <c r="B50" s="219">
        <v>-27469</v>
      </c>
      <c r="C50" s="220"/>
      <c r="D50" s="220"/>
      <c r="E50" s="220"/>
    </row>
    <row r="51" spans="1:5" ht="17.100000000000001" customHeight="1" x14ac:dyDescent="0.15">
      <c r="A51" s="218" t="s">
        <v>202</v>
      </c>
      <c r="B51" s="224">
        <v>5987189</v>
      </c>
      <c r="C51" s="220"/>
      <c r="D51" s="220"/>
      <c r="E51" s="220"/>
    </row>
    <row r="52" spans="1:5" ht="17.100000000000001" customHeight="1" x14ac:dyDescent="0.15">
      <c r="A52" s="218" t="s">
        <v>203</v>
      </c>
      <c r="B52" s="219">
        <v>2748990</v>
      </c>
      <c r="C52" s="220"/>
      <c r="D52" s="220"/>
      <c r="E52" s="220"/>
    </row>
    <row r="53" spans="1:5" ht="17.100000000000001" customHeight="1" x14ac:dyDescent="0.15">
      <c r="A53" s="218" t="s">
        <v>204</v>
      </c>
      <c r="B53" s="219">
        <v>299197</v>
      </c>
      <c r="C53" s="220"/>
      <c r="D53" s="220"/>
      <c r="E53" s="220"/>
    </row>
    <row r="54" spans="1:5" ht="17.100000000000001" customHeight="1" x14ac:dyDescent="0.15">
      <c r="A54" s="218" t="s">
        <v>205</v>
      </c>
      <c r="B54" s="219">
        <v>6924</v>
      </c>
      <c r="C54" s="220"/>
      <c r="D54" s="220"/>
      <c r="E54" s="220"/>
    </row>
    <row r="55" spans="1:5" ht="17.100000000000001" customHeight="1" x14ac:dyDescent="0.15">
      <c r="A55" s="218" t="s">
        <v>206</v>
      </c>
      <c r="B55" s="219">
        <v>2841308</v>
      </c>
      <c r="C55" s="220"/>
      <c r="D55" s="220"/>
      <c r="E55" s="220"/>
    </row>
    <row r="56" spans="1:5" ht="17.100000000000001" customHeight="1" x14ac:dyDescent="0.15">
      <c r="A56" s="218" t="s">
        <v>207</v>
      </c>
      <c r="B56" s="219">
        <v>1732400</v>
      </c>
      <c r="C56" s="220"/>
      <c r="D56" s="220"/>
      <c r="E56" s="220"/>
    </row>
    <row r="57" spans="1:5" ht="17.100000000000001" customHeight="1" x14ac:dyDescent="0.15">
      <c r="A57" s="218" t="s">
        <v>208</v>
      </c>
      <c r="B57" s="219">
        <v>1108908</v>
      </c>
      <c r="C57" s="220"/>
      <c r="D57" s="220"/>
      <c r="E57" s="220"/>
    </row>
    <row r="58" spans="1:5" ht="17.100000000000001" customHeight="1" x14ac:dyDescent="0.15">
      <c r="A58" s="218" t="s">
        <v>209</v>
      </c>
      <c r="B58" s="219">
        <v>86737</v>
      </c>
      <c r="C58" s="220"/>
      <c r="D58" s="220"/>
      <c r="E58" s="220"/>
    </row>
    <row r="59" spans="1:5" ht="17.100000000000001" customHeight="1" x14ac:dyDescent="0.15">
      <c r="A59" s="218" t="s">
        <v>161</v>
      </c>
      <c r="B59" s="219">
        <v>10787</v>
      </c>
      <c r="C59" s="220"/>
      <c r="D59" s="220"/>
      <c r="E59" s="220"/>
    </row>
    <row r="60" spans="1:5" ht="17.100000000000001" customHeight="1" x14ac:dyDescent="0.15">
      <c r="A60" s="218" t="s">
        <v>210</v>
      </c>
      <c r="B60" s="219">
        <v>-6755</v>
      </c>
      <c r="C60" s="220"/>
      <c r="D60" s="220"/>
      <c r="E60" s="220"/>
    </row>
    <row r="61" spans="1:5" ht="17.100000000000001" customHeight="1" x14ac:dyDescent="0.15">
      <c r="A61" s="218" t="s">
        <v>312</v>
      </c>
      <c r="B61" s="219" t="s">
        <v>139</v>
      </c>
      <c r="C61" s="220"/>
      <c r="D61" s="221" t="s">
        <v>211</v>
      </c>
      <c r="E61" s="222">
        <v>13999972</v>
      </c>
    </row>
    <row r="62" spans="1:5" ht="17.100000000000001" customHeight="1" x14ac:dyDescent="0.15">
      <c r="A62" s="221" t="s">
        <v>212</v>
      </c>
      <c r="B62" s="222">
        <v>32937960</v>
      </c>
      <c r="C62" s="223"/>
      <c r="D62" s="221" t="s">
        <v>213</v>
      </c>
      <c r="E62" s="222">
        <v>32937960</v>
      </c>
    </row>
    <row r="63" spans="1:5" ht="17.100000000000001" customHeight="1" x14ac:dyDescent="0.15">
      <c r="A63" s="204"/>
      <c r="B63" s="204"/>
      <c r="C63" s="204"/>
      <c r="D63" s="204"/>
      <c r="E63" s="204"/>
    </row>
    <row r="64" spans="1:5" x14ac:dyDescent="0.15">
      <c r="A64" s="46" t="s">
        <v>739</v>
      </c>
    </row>
    <row r="65" spans="1:1" x14ac:dyDescent="0.15">
      <c r="A65" s="46" t="s">
        <v>738</v>
      </c>
    </row>
    <row r="66" spans="1:1" x14ac:dyDescent="0.15">
      <c r="A66" s="46"/>
    </row>
  </sheetData>
  <mergeCells count="2">
    <mergeCell ref="A2:E2"/>
    <mergeCell ref="A3:E3"/>
  </mergeCells>
  <phoneticPr fontId="2"/>
  <printOptions horizontalCentered="1"/>
  <pageMargins left="0.3888888888888889" right="0.3888888888888889" top="0.3888888888888889" bottom="0.3888888888888889" header="0.19444444444444445" footer="0.19444444444444445"/>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07CE5-DB6E-49D2-A24F-751D6422CC9D}">
  <sheetPr>
    <pageSetUpPr fitToPage="1"/>
  </sheetPr>
  <dimension ref="A1:E43"/>
  <sheetViews>
    <sheetView workbookViewId="0">
      <selection activeCell="D71" sqref="D71:D72"/>
    </sheetView>
  </sheetViews>
  <sheetFormatPr defaultColWidth="8.875" defaultRowHeight="11.25" x14ac:dyDescent="0.15"/>
  <cols>
    <col min="1" max="1" width="42.875" style="217" customWidth="1"/>
    <col min="2" max="3" width="8.875" style="217" hidden="1" customWidth="1"/>
    <col min="4" max="4" width="10.875" style="217" customWidth="1"/>
    <col min="5" max="5" width="15.875" style="217" customWidth="1"/>
    <col min="6" max="7" width="30.875" style="217" customWidth="1"/>
    <col min="8" max="16384" width="8.875" style="217"/>
  </cols>
  <sheetData>
    <row r="1" spans="1:5" ht="17.100000000000001" customHeight="1" x14ac:dyDescent="0.15">
      <c r="E1" s="207" t="s">
        <v>741</v>
      </c>
    </row>
    <row r="2" spans="1:5" ht="21" x14ac:dyDescent="0.15">
      <c r="A2" s="232" t="s">
        <v>313</v>
      </c>
      <c r="B2" s="233"/>
      <c r="C2" s="233"/>
      <c r="D2" s="233"/>
      <c r="E2" s="233"/>
    </row>
    <row r="3" spans="1:5" ht="13.5" x14ac:dyDescent="0.15">
      <c r="A3" s="234" t="s">
        <v>679</v>
      </c>
      <c r="B3" s="233"/>
      <c r="C3" s="233"/>
      <c r="D3" s="233"/>
      <c r="E3" s="233"/>
    </row>
    <row r="4" spans="1:5" ht="13.5" x14ac:dyDescent="0.15">
      <c r="A4" s="234" t="s">
        <v>680</v>
      </c>
      <c r="B4" s="233"/>
      <c r="C4" s="233"/>
      <c r="D4" s="233"/>
      <c r="E4" s="233"/>
    </row>
    <row r="5" spans="1:5" ht="17.100000000000001" customHeight="1" x14ac:dyDescent="0.15">
      <c r="A5" s="206"/>
      <c r="E5" s="205" t="s">
        <v>736</v>
      </c>
    </row>
    <row r="6" spans="1:5" ht="27" customHeight="1" x14ac:dyDescent="0.15">
      <c r="A6" s="235" t="s">
        <v>147</v>
      </c>
      <c r="B6" s="235"/>
      <c r="C6" s="235"/>
      <c r="D6" s="235" t="s">
        <v>122</v>
      </c>
      <c r="E6" s="235"/>
    </row>
    <row r="7" spans="1:5" ht="17.100000000000001" customHeight="1" x14ac:dyDescent="0.15">
      <c r="A7" s="236" t="s">
        <v>214</v>
      </c>
      <c r="B7" s="236"/>
      <c r="C7" s="236"/>
      <c r="D7" s="237">
        <v>13588598</v>
      </c>
      <c r="E7" s="238"/>
    </row>
    <row r="8" spans="1:5" ht="17.100000000000001" customHeight="1" x14ac:dyDescent="0.15">
      <c r="A8" s="236" t="s">
        <v>215</v>
      </c>
      <c r="B8" s="236"/>
      <c r="C8" s="236"/>
      <c r="D8" s="239">
        <v>4946738</v>
      </c>
      <c r="E8" s="238"/>
    </row>
    <row r="9" spans="1:5" ht="17.100000000000001" customHeight="1" x14ac:dyDescent="0.15">
      <c r="A9" s="236" t="s">
        <v>216</v>
      </c>
      <c r="B9" s="236"/>
      <c r="C9" s="236"/>
      <c r="D9" s="239">
        <v>1369486</v>
      </c>
      <c r="E9" s="238"/>
    </row>
    <row r="10" spans="1:5" ht="17.100000000000001" customHeight="1" x14ac:dyDescent="0.15">
      <c r="A10" s="236" t="s">
        <v>217</v>
      </c>
      <c r="B10" s="236"/>
      <c r="C10" s="236"/>
      <c r="D10" s="237">
        <v>1474843</v>
      </c>
      <c r="E10" s="238"/>
    </row>
    <row r="11" spans="1:5" ht="17.100000000000001" customHeight="1" x14ac:dyDescent="0.15">
      <c r="A11" s="236" t="s">
        <v>218</v>
      </c>
      <c r="B11" s="236"/>
      <c r="C11" s="236"/>
      <c r="D11" s="237">
        <v>107089</v>
      </c>
      <c r="E11" s="238"/>
    </row>
    <row r="12" spans="1:5" ht="17.100000000000001" customHeight="1" x14ac:dyDescent="0.15">
      <c r="A12" s="236" t="s">
        <v>219</v>
      </c>
      <c r="B12" s="236"/>
      <c r="C12" s="236"/>
      <c r="D12" s="237">
        <v>-564248</v>
      </c>
      <c r="E12" s="238"/>
    </row>
    <row r="13" spans="1:5" ht="17.100000000000001" customHeight="1" x14ac:dyDescent="0.15">
      <c r="A13" s="236" t="s">
        <v>179</v>
      </c>
      <c r="B13" s="236"/>
      <c r="C13" s="236"/>
      <c r="D13" s="237">
        <v>351801</v>
      </c>
      <c r="E13" s="238"/>
    </row>
    <row r="14" spans="1:5" ht="17.100000000000001" customHeight="1" x14ac:dyDescent="0.15">
      <c r="A14" s="236" t="s">
        <v>220</v>
      </c>
      <c r="B14" s="236"/>
      <c r="C14" s="236"/>
      <c r="D14" s="239">
        <v>3141689</v>
      </c>
      <c r="E14" s="238"/>
    </row>
    <row r="15" spans="1:5" ht="17.100000000000001" customHeight="1" x14ac:dyDescent="0.15">
      <c r="A15" s="236" t="s">
        <v>221</v>
      </c>
      <c r="B15" s="236"/>
      <c r="C15" s="236"/>
      <c r="D15" s="237">
        <v>1722122</v>
      </c>
      <c r="E15" s="238"/>
    </row>
    <row r="16" spans="1:5" ht="17.100000000000001" customHeight="1" x14ac:dyDescent="0.15">
      <c r="A16" s="236" t="s">
        <v>222</v>
      </c>
      <c r="B16" s="236"/>
      <c r="C16" s="236"/>
      <c r="D16" s="237">
        <v>323726</v>
      </c>
      <c r="E16" s="238"/>
    </row>
    <row r="17" spans="1:5" ht="17.100000000000001" customHeight="1" x14ac:dyDescent="0.15">
      <c r="A17" s="236" t="s">
        <v>223</v>
      </c>
      <c r="B17" s="236"/>
      <c r="C17" s="236"/>
      <c r="D17" s="237">
        <v>1095703</v>
      </c>
      <c r="E17" s="238"/>
    </row>
    <row r="18" spans="1:5" ht="17.100000000000001" customHeight="1" x14ac:dyDescent="0.15">
      <c r="A18" s="236" t="s">
        <v>179</v>
      </c>
      <c r="B18" s="236"/>
      <c r="C18" s="236"/>
      <c r="D18" s="237">
        <v>136</v>
      </c>
      <c r="E18" s="238"/>
    </row>
    <row r="19" spans="1:5" ht="17.100000000000001" customHeight="1" x14ac:dyDescent="0.15">
      <c r="A19" s="236" t="s">
        <v>224</v>
      </c>
      <c r="B19" s="236"/>
      <c r="C19" s="236"/>
      <c r="D19" s="237">
        <v>435564</v>
      </c>
      <c r="E19" s="238"/>
    </row>
    <row r="20" spans="1:5" ht="17.100000000000001" customHeight="1" x14ac:dyDescent="0.15">
      <c r="A20" s="236" t="s">
        <v>225</v>
      </c>
      <c r="B20" s="236"/>
      <c r="C20" s="236"/>
      <c r="D20" s="237">
        <v>143353</v>
      </c>
      <c r="E20" s="238"/>
    </row>
    <row r="21" spans="1:5" ht="17.100000000000001" customHeight="1" x14ac:dyDescent="0.15">
      <c r="A21" s="236" t="s">
        <v>226</v>
      </c>
      <c r="B21" s="236"/>
      <c r="C21" s="236"/>
      <c r="D21" s="237">
        <v>36224</v>
      </c>
      <c r="E21" s="238"/>
    </row>
    <row r="22" spans="1:5" ht="17.100000000000001" customHeight="1" x14ac:dyDescent="0.15">
      <c r="A22" s="236" t="s">
        <v>179</v>
      </c>
      <c r="B22" s="236"/>
      <c r="C22" s="236"/>
      <c r="D22" s="237">
        <v>255987</v>
      </c>
      <c r="E22" s="238"/>
    </row>
    <row r="23" spans="1:5" ht="17.100000000000001" customHeight="1" x14ac:dyDescent="0.15">
      <c r="A23" s="236" t="s">
        <v>227</v>
      </c>
      <c r="B23" s="236"/>
      <c r="C23" s="236"/>
      <c r="D23" s="237">
        <v>8641860</v>
      </c>
      <c r="E23" s="238"/>
    </row>
    <row r="24" spans="1:5" ht="17.100000000000001" customHeight="1" x14ac:dyDescent="0.15">
      <c r="A24" s="236" t="s">
        <v>228</v>
      </c>
      <c r="B24" s="236"/>
      <c r="C24" s="236"/>
      <c r="D24" s="237">
        <v>5244800</v>
      </c>
      <c r="E24" s="238"/>
    </row>
    <row r="25" spans="1:5" ht="17.100000000000001" customHeight="1" x14ac:dyDescent="0.15">
      <c r="A25" s="236" t="s">
        <v>229</v>
      </c>
      <c r="B25" s="236"/>
      <c r="C25" s="236"/>
      <c r="D25" s="237">
        <v>3171707</v>
      </c>
      <c r="E25" s="238"/>
    </row>
    <row r="26" spans="1:5" ht="17.100000000000001" customHeight="1" x14ac:dyDescent="0.15">
      <c r="A26" s="236" t="s">
        <v>191</v>
      </c>
      <c r="B26" s="236"/>
      <c r="C26" s="236"/>
      <c r="D26" s="237">
        <v>225353</v>
      </c>
      <c r="E26" s="238"/>
    </row>
    <row r="27" spans="1:5" ht="17.100000000000001" customHeight="1" x14ac:dyDescent="0.15">
      <c r="A27" s="236" t="s">
        <v>231</v>
      </c>
      <c r="B27" s="236"/>
      <c r="C27" s="236"/>
      <c r="D27" s="237">
        <v>1812013</v>
      </c>
      <c r="E27" s="238"/>
    </row>
    <row r="28" spans="1:5" ht="17.100000000000001" customHeight="1" x14ac:dyDescent="0.15">
      <c r="A28" s="236" t="s">
        <v>232</v>
      </c>
      <c r="B28" s="236"/>
      <c r="C28" s="236"/>
      <c r="D28" s="237">
        <v>1340884</v>
      </c>
      <c r="E28" s="238"/>
    </row>
    <row r="29" spans="1:5" ht="17.100000000000001" customHeight="1" x14ac:dyDescent="0.15">
      <c r="A29" s="236" t="s">
        <v>161</v>
      </c>
      <c r="B29" s="236"/>
      <c r="C29" s="236"/>
      <c r="D29" s="237">
        <v>471129</v>
      </c>
      <c r="E29" s="238"/>
    </row>
    <row r="30" spans="1:5" ht="17.100000000000001" customHeight="1" x14ac:dyDescent="0.15">
      <c r="A30" s="240" t="s">
        <v>233</v>
      </c>
      <c r="B30" s="240"/>
      <c r="C30" s="240"/>
      <c r="D30" s="241">
        <v>11776585</v>
      </c>
      <c r="E30" s="242"/>
    </row>
    <row r="31" spans="1:5" ht="17.100000000000001" customHeight="1" x14ac:dyDescent="0.15">
      <c r="A31" s="236" t="s">
        <v>234</v>
      </c>
      <c r="B31" s="236"/>
      <c r="C31" s="236"/>
      <c r="D31" s="237">
        <v>929</v>
      </c>
      <c r="E31" s="238"/>
    </row>
    <row r="32" spans="1:5" ht="17.100000000000001" customHeight="1" x14ac:dyDescent="0.15">
      <c r="A32" s="236" t="s">
        <v>235</v>
      </c>
      <c r="B32" s="236"/>
      <c r="C32" s="236"/>
      <c r="D32" s="237" t="s">
        <v>139</v>
      </c>
      <c r="E32" s="238"/>
    </row>
    <row r="33" spans="1:5" ht="17.100000000000001" customHeight="1" x14ac:dyDescent="0.15">
      <c r="A33" s="236" t="s">
        <v>236</v>
      </c>
      <c r="B33" s="236"/>
      <c r="C33" s="236"/>
      <c r="D33" s="237">
        <v>0</v>
      </c>
      <c r="E33" s="238"/>
    </row>
    <row r="34" spans="1:5" ht="17.100000000000001" customHeight="1" x14ac:dyDescent="0.15">
      <c r="A34" s="236" t="s">
        <v>238</v>
      </c>
      <c r="B34" s="236"/>
      <c r="C34" s="236"/>
      <c r="D34" s="237" t="s">
        <v>139</v>
      </c>
      <c r="E34" s="238"/>
    </row>
    <row r="35" spans="1:5" ht="17.100000000000001" customHeight="1" x14ac:dyDescent="0.15">
      <c r="A35" s="236" t="s">
        <v>161</v>
      </c>
      <c r="B35" s="236"/>
      <c r="C35" s="236"/>
      <c r="D35" s="237">
        <v>929</v>
      </c>
      <c r="E35" s="238"/>
    </row>
    <row r="36" spans="1:5" ht="17.100000000000001" customHeight="1" x14ac:dyDescent="0.15">
      <c r="A36" s="236" t="s">
        <v>239</v>
      </c>
      <c r="B36" s="236"/>
      <c r="C36" s="236"/>
      <c r="D36" s="237">
        <v>99886</v>
      </c>
      <c r="E36" s="238"/>
    </row>
    <row r="37" spans="1:5" ht="17.100000000000001" customHeight="1" x14ac:dyDescent="0.15">
      <c r="A37" s="236" t="s">
        <v>240</v>
      </c>
      <c r="B37" s="236"/>
      <c r="C37" s="236"/>
      <c r="D37" s="237">
        <v>4934</v>
      </c>
      <c r="E37" s="238"/>
    </row>
    <row r="38" spans="1:5" ht="17.100000000000001" customHeight="1" x14ac:dyDescent="0.15">
      <c r="A38" s="236" t="s">
        <v>161</v>
      </c>
      <c r="B38" s="236"/>
      <c r="C38" s="236"/>
      <c r="D38" s="237">
        <v>94952</v>
      </c>
      <c r="E38" s="238"/>
    </row>
    <row r="39" spans="1:5" ht="17.100000000000001" customHeight="1" x14ac:dyDescent="0.15">
      <c r="A39" s="240" t="s">
        <v>138</v>
      </c>
      <c r="B39" s="240"/>
      <c r="C39" s="240"/>
      <c r="D39" s="241">
        <v>11677628</v>
      </c>
      <c r="E39" s="242"/>
    </row>
    <row r="40" spans="1:5" ht="17.100000000000001" customHeight="1" x14ac:dyDescent="0.15">
      <c r="A40" s="204"/>
      <c r="B40" s="204"/>
      <c r="C40" s="204"/>
      <c r="D40" s="204"/>
      <c r="E40" s="204"/>
    </row>
    <row r="41" spans="1:5" x14ac:dyDescent="0.15">
      <c r="A41" s="46" t="s">
        <v>739</v>
      </c>
    </row>
    <row r="42" spans="1:5" x14ac:dyDescent="0.15">
      <c r="A42" s="46" t="s">
        <v>738</v>
      </c>
    </row>
    <row r="43" spans="1:5" x14ac:dyDescent="0.15">
      <c r="A43" s="46"/>
    </row>
  </sheetData>
  <mergeCells count="71">
    <mergeCell ref="A37:C37"/>
    <mergeCell ref="D37:E37"/>
    <mergeCell ref="A38:C38"/>
    <mergeCell ref="D38:E38"/>
    <mergeCell ref="A39:C39"/>
    <mergeCell ref="D39:E39"/>
    <mergeCell ref="A34:C34"/>
    <mergeCell ref="D34:E34"/>
    <mergeCell ref="A35:C35"/>
    <mergeCell ref="D35:E35"/>
    <mergeCell ref="A36:C36"/>
    <mergeCell ref="D36:E36"/>
    <mergeCell ref="A31:C31"/>
    <mergeCell ref="D31:E31"/>
    <mergeCell ref="A32:C32"/>
    <mergeCell ref="D32:E32"/>
    <mergeCell ref="A33:C33"/>
    <mergeCell ref="D33:E33"/>
    <mergeCell ref="A28:C28"/>
    <mergeCell ref="D28:E28"/>
    <mergeCell ref="A29:C29"/>
    <mergeCell ref="D29:E29"/>
    <mergeCell ref="A30:C30"/>
    <mergeCell ref="D30:E30"/>
    <mergeCell ref="A25:C25"/>
    <mergeCell ref="D25:E25"/>
    <mergeCell ref="A26:C26"/>
    <mergeCell ref="D26:E26"/>
    <mergeCell ref="A27:C27"/>
    <mergeCell ref="D27:E27"/>
    <mergeCell ref="A22:C22"/>
    <mergeCell ref="D22:E22"/>
    <mergeCell ref="A23:C23"/>
    <mergeCell ref="D23:E23"/>
    <mergeCell ref="A24:C24"/>
    <mergeCell ref="D24:E24"/>
    <mergeCell ref="A19:C19"/>
    <mergeCell ref="D19:E19"/>
    <mergeCell ref="A20:C20"/>
    <mergeCell ref="D20:E20"/>
    <mergeCell ref="A21:C21"/>
    <mergeCell ref="D21:E21"/>
    <mergeCell ref="A16:C16"/>
    <mergeCell ref="D16:E16"/>
    <mergeCell ref="A17:C17"/>
    <mergeCell ref="D17:E17"/>
    <mergeCell ref="A18:C18"/>
    <mergeCell ref="D18:E18"/>
    <mergeCell ref="A13:C13"/>
    <mergeCell ref="D13:E13"/>
    <mergeCell ref="A14:C14"/>
    <mergeCell ref="D14:E14"/>
    <mergeCell ref="A15:C15"/>
    <mergeCell ref="D15:E15"/>
    <mergeCell ref="A10:C10"/>
    <mergeCell ref="D10:E10"/>
    <mergeCell ref="A11:C11"/>
    <mergeCell ref="D11:E11"/>
    <mergeCell ref="A12:C12"/>
    <mergeCell ref="D12:E12"/>
    <mergeCell ref="A7:C7"/>
    <mergeCell ref="D7:E7"/>
    <mergeCell ref="A8:C8"/>
    <mergeCell ref="D8:E8"/>
    <mergeCell ref="A9:C9"/>
    <mergeCell ref="D9:E9"/>
    <mergeCell ref="A2:E2"/>
    <mergeCell ref="A3:E3"/>
    <mergeCell ref="A4:E4"/>
    <mergeCell ref="A6:C6"/>
    <mergeCell ref="D6:E6"/>
  </mergeCells>
  <phoneticPr fontId="2"/>
  <printOptions horizontalCentered="1"/>
  <pageMargins left="0.3888888888888889" right="0.3888888888888889" top="0.3888888888888889" bottom="0.3888888888888889" header="0.19444444444444445" footer="0.19444444444444445"/>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9BF49-7F1A-4D92-8442-43C77DB4CCD8}">
  <sheetPr>
    <pageSetUpPr fitToPage="1"/>
  </sheetPr>
  <dimension ref="A1:E29"/>
  <sheetViews>
    <sheetView workbookViewId="0">
      <selection activeCell="D71" sqref="D71:D72"/>
    </sheetView>
  </sheetViews>
  <sheetFormatPr defaultColWidth="8.875" defaultRowHeight="11.25" x14ac:dyDescent="0.15"/>
  <cols>
    <col min="1" max="1" width="30.875" style="217" customWidth="1"/>
    <col min="2" max="7" width="18.875" style="217" customWidth="1"/>
    <col min="8" max="16384" width="8.875" style="217"/>
  </cols>
  <sheetData>
    <row r="1" spans="1:5" ht="17.100000000000001" customHeight="1" x14ac:dyDescent="0.15">
      <c r="E1" s="207" t="s">
        <v>742</v>
      </c>
    </row>
    <row r="2" spans="1:5" ht="21" x14ac:dyDescent="0.15">
      <c r="A2" s="232" t="s">
        <v>314</v>
      </c>
      <c r="B2" s="233"/>
      <c r="C2" s="233"/>
      <c r="D2" s="233"/>
      <c r="E2" s="233"/>
    </row>
    <row r="3" spans="1:5" ht="13.5" x14ac:dyDescent="0.15">
      <c r="A3" s="234" t="s">
        <v>679</v>
      </c>
      <c r="B3" s="233"/>
      <c r="C3" s="233"/>
      <c r="D3" s="233"/>
      <c r="E3" s="233"/>
    </row>
    <row r="4" spans="1:5" ht="13.5" x14ac:dyDescent="0.15">
      <c r="A4" s="234" t="s">
        <v>680</v>
      </c>
      <c r="B4" s="233"/>
      <c r="C4" s="233"/>
      <c r="D4" s="233"/>
      <c r="E4" s="233"/>
    </row>
    <row r="5" spans="1:5" ht="17.100000000000001" customHeight="1" x14ac:dyDescent="0.15">
      <c r="A5" s="206"/>
      <c r="E5" s="205" t="s">
        <v>736</v>
      </c>
    </row>
    <row r="6" spans="1:5" ht="27" customHeight="1" x14ac:dyDescent="0.15">
      <c r="A6" s="225" t="s">
        <v>147</v>
      </c>
      <c r="B6" s="225" t="s">
        <v>42</v>
      </c>
      <c r="C6" s="225" t="s">
        <v>241</v>
      </c>
      <c r="D6" s="225" t="s">
        <v>242</v>
      </c>
      <c r="E6" s="225" t="s">
        <v>315</v>
      </c>
    </row>
    <row r="7" spans="1:5" ht="17.100000000000001" customHeight="1" x14ac:dyDescent="0.15">
      <c r="A7" s="221" t="s">
        <v>243</v>
      </c>
      <c r="B7" s="222">
        <v>12867754</v>
      </c>
      <c r="C7" s="222">
        <v>29460429</v>
      </c>
      <c r="D7" s="222">
        <v>-16592675</v>
      </c>
      <c r="E7" s="222" t="s">
        <v>139</v>
      </c>
    </row>
    <row r="8" spans="1:5" ht="17.100000000000001" customHeight="1" x14ac:dyDescent="0.15">
      <c r="A8" s="218" t="s">
        <v>244</v>
      </c>
      <c r="B8" s="219">
        <v>-11677628</v>
      </c>
      <c r="C8" s="220"/>
      <c r="D8" s="219">
        <v>-11677628</v>
      </c>
      <c r="E8" s="219" t="s">
        <v>139</v>
      </c>
    </row>
    <row r="9" spans="1:5" ht="17.100000000000001" customHeight="1" x14ac:dyDescent="0.15">
      <c r="A9" s="218" t="s">
        <v>245</v>
      </c>
      <c r="B9" s="219">
        <v>12802198</v>
      </c>
      <c r="C9" s="220"/>
      <c r="D9" s="219">
        <v>12802198</v>
      </c>
      <c r="E9" s="219" t="s">
        <v>139</v>
      </c>
    </row>
    <row r="10" spans="1:5" ht="17.100000000000001" customHeight="1" x14ac:dyDescent="0.15">
      <c r="A10" s="218" t="s">
        <v>246</v>
      </c>
      <c r="B10" s="219">
        <v>6671930</v>
      </c>
      <c r="C10" s="220"/>
      <c r="D10" s="219">
        <v>6671930</v>
      </c>
      <c r="E10" s="219" t="s">
        <v>139</v>
      </c>
    </row>
    <row r="11" spans="1:5" ht="17.100000000000001" customHeight="1" x14ac:dyDescent="0.15">
      <c r="A11" s="218" t="s">
        <v>247</v>
      </c>
      <c r="B11" s="219">
        <v>6130268</v>
      </c>
      <c r="C11" s="220"/>
      <c r="D11" s="219">
        <v>6130268</v>
      </c>
      <c r="E11" s="219" t="s">
        <v>139</v>
      </c>
    </row>
    <row r="12" spans="1:5" ht="17.100000000000001" customHeight="1" x14ac:dyDescent="0.15">
      <c r="A12" s="221" t="s">
        <v>248</v>
      </c>
      <c r="B12" s="222">
        <v>1124570</v>
      </c>
      <c r="C12" s="223"/>
      <c r="D12" s="222">
        <v>1124570</v>
      </c>
      <c r="E12" s="222" t="s">
        <v>139</v>
      </c>
    </row>
    <row r="13" spans="1:5" ht="17.100000000000001" customHeight="1" x14ac:dyDescent="0.15">
      <c r="A13" s="218" t="s">
        <v>249</v>
      </c>
      <c r="B13" s="220"/>
      <c r="C13" s="224">
        <v>327362</v>
      </c>
      <c r="D13" s="224">
        <v>-327362</v>
      </c>
      <c r="E13" s="220"/>
    </row>
    <row r="14" spans="1:5" ht="17.100000000000001" customHeight="1" x14ac:dyDescent="0.15">
      <c r="A14" s="218" t="s">
        <v>250</v>
      </c>
      <c r="B14" s="220"/>
      <c r="C14" s="219">
        <v>1402399</v>
      </c>
      <c r="D14" s="219">
        <v>-1402399</v>
      </c>
      <c r="E14" s="220"/>
    </row>
    <row r="15" spans="1:5" ht="17.100000000000001" customHeight="1" x14ac:dyDescent="0.15">
      <c r="A15" s="218" t="s">
        <v>251</v>
      </c>
      <c r="B15" s="220"/>
      <c r="C15" s="219">
        <v>-1099991</v>
      </c>
      <c r="D15" s="219">
        <v>1099991</v>
      </c>
      <c r="E15" s="220"/>
    </row>
    <row r="16" spans="1:5" ht="17.100000000000001" customHeight="1" x14ac:dyDescent="0.15">
      <c r="A16" s="218" t="s">
        <v>252</v>
      </c>
      <c r="B16" s="220"/>
      <c r="C16" s="219">
        <v>940141</v>
      </c>
      <c r="D16" s="219">
        <v>-940141</v>
      </c>
      <c r="E16" s="220"/>
    </row>
    <row r="17" spans="1:5" ht="17.100000000000001" customHeight="1" x14ac:dyDescent="0.15">
      <c r="A17" s="218" t="s">
        <v>253</v>
      </c>
      <c r="B17" s="220"/>
      <c r="C17" s="219">
        <v>-915188</v>
      </c>
      <c r="D17" s="219">
        <v>915188</v>
      </c>
      <c r="E17" s="220"/>
    </row>
    <row r="18" spans="1:5" ht="17.100000000000001" customHeight="1" x14ac:dyDescent="0.15">
      <c r="A18" s="218" t="s">
        <v>254</v>
      </c>
      <c r="B18" s="219">
        <v>227</v>
      </c>
      <c r="C18" s="219">
        <v>227</v>
      </c>
      <c r="D18" s="220"/>
      <c r="E18" s="220"/>
    </row>
    <row r="19" spans="1:5" ht="17.100000000000001" customHeight="1" x14ac:dyDescent="0.15">
      <c r="A19" s="218" t="s">
        <v>255</v>
      </c>
      <c r="B19" s="219">
        <v>1334</v>
      </c>
      <c r="C19" s="219">
        <v>1334</v>
      </c>
      <c r="D19" s="220"/>
      <c r="E19" s="220"/>
    </row>
    <row r="20" spans="1:5" ht="17.100000000000001" customHeight="1" x14ac:dyDescent="0.15">
      <c r="A20" s="218" t="s">
        <v>316</v>
      </c>
      <c r="B20" s="220"/>
      <c r="C20" s="220"/>
      <c r="D20" s="219" t="s">
        <v>139</v>
      </c>
      <c r="E20" s="219" t="s">
        <v>139</v>
      </c>
    </row>
    <row r="21" spans="1:5" ht="17.100000000000001" customHeight="1" x14ac:dyDescent="0.15">
      <c r="A21" s="218" t="s">
        <v>317</v>
      </c>
      <c r="B21" s="220"/>
      <c r="C21" s="220"/>
      <c r="D21" s="219" t="s">
        <v>139</v>
      </c>
      <c r="E21" s="219" t="s">
        <v>139</v>
      </c>
    </row>
    <row r="22" spans="1:5" ht="17.100000000000001" customHeight="1" x14ac:dyDescent="0.15">
      <c r="A22" s="218" t="s">
        <v>318</v>
      </c>
      <c r="B22" s="219">
        <v>6086</v>
      </c>
      <c r="C22" s="219">
        <v>9651</v>
      </c>
      <c r="D22" s="219">
        <v>-3565</v>
      </c>
      <c r="E22" s="219" t="s">
        <v>139</v>
      </c>
    </row>
    <row r="23" spans="1:5" ht="17.100000000000001" customHeight="1" x14ac:dyDescent="0.15">
      <c r="A23" s="218" t="s">
        <v>256</v>
      </c>
      <c r="B23" s="219">
        <v>0</v>
      </c>
      <c r="C23" s="219" t="s">
        <v>139</v>
      </c>
      <c r="D23" s="219">
        <v>0</v>
      </c>
      <c r="E23" s="220"/>
    </row>
    <row r="24" spans="1:5" ht="17.100000000000001" customHeight="1" x14ac:dyDescent="0.15">
      <c r="A24" s="221" t="s">
        <v>257</v>
      </c>
      <c r="B24" s="226">
        <v>1132218</v>
      </c>
      <c r="C24" s="226">
        <v>338575</v>
      </c>
      <c r="D24" s="222">
        <v>793643</v>
      </c>
      <c r="E24" s="222" t="s">
        <v>139</v>
      </c>
    </row>
    <row r="25" spans="1:5" ht="17.100000000000001" customHeight="1" x14ac:dyDescent="0.15">
      <c r="A25" s="221" t="s">
        <v>258</v>
      </c>
      <c r="B25" s="222">
        <v>13999972</v>
      </c>
      <c r="C25" s="226">
        <v>29799003</v>
      </c>
      <c r="D25" s="226">
        <v>-15799031</v>
      </c>
      <c r="E25" s="222" t="s">
        <v>139</v>
      </c>
    </row>
    <row r="26" spans="1:5" ht="17.100000000000001" customHeight="1" x14ac:dyDescent="0.15">
      <c r="A26" s="204"/>
      <c r="B26" s="204"/>
      <c r="C26" s="204"/>
      <c r="D26" s="204"/>
      <c r="E26" s="204"/>
    </row>
    <row r="27" spans="1:5" x14ac:dyDescent="0.15">
      <c r="A27" s="46" t="s">
        <v>739</v>
      </c>
    </row>
    <row r="28" spans="1:5" x14ac:dyDescent="0.15">
      <c r="A28" s="46" t="s">
        <v>738</v>
      </c>
    </row>
    <row r="29" spans="1:5" x14ac:dyDescent="0.15">
      <c r="A29" s="46"/>
    </row>
  </sheetData>
  <mergeCells count="3">
    <mergeCell ref="A2:E2"/>
    <mergeCell ref="A3:E3"/>
    <mergeCell ref="A4:E4"/>
  </mergeCells>
  <phoneticPr fontId="2"/>
  <printOptions horizontalCentered="1"/>
  <pageMargins left="0.3888888888888889" right="0.3888888888888889" top="0.3888888888888889" bottom="0.3888888888888889" header="0.19444444444444445" footer="0.19444444444444445"/>
  <pageSetup paperSize="9" scale="91"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996C8-D908-4A4C-9B1C-C53A58D5C72A}">
  <sheetPr>
    <pageSetUpPr fitToPage="1"/>
  </sheetPr>
  <dimension ref="A1:E62"/>
  <sheetViews>
    <sheetView workbookViewId="0">
      <selection activeCell="D71" sqref="D71:D72"/>
    </sheetView>
  </sheetViews>
  <sheetFormatPr defaultColWidth="8.875" defaultRowHeight="11.25" x14ac:dyDescent="0.15"/>
  <cols>
    <col min="1" max="1" width="42.875" style="217" customWidth="1"/>
    <col min="2" max="3" width="8.875" style="217" hidden="1" customWidth="1"/>
    <col min="4" max="4" width="10.875" style="217" customWidth="1"/>
    <col min="5" max="5" width="15.875" style="217" customWidth="1"/>
    <col min="6" max="7" width="30.875" style="217" customWidth="1"/>
    <col min="8" max="16384" width="8.875" style="217"/>
  </cols>
  <sheetData>
    <row r="1" spans="1:5" ht="17.100000000000001" customHeight="1" x14ac:dyDescent="0.15">
      <c r="E1" s="207" t="s">
        <v>743</v>
      </c>
    </row>
    <row r="2" spans="1:5" ht="21" x14ac:dyDescent="0.15">
      <c r="A2" s="232" t="s">
        <v>319</v>
      </c>
      <c r="B2" s="233"/>
      <c r="C2" s="233"/>
      <c r="D2" s="233"/>
      <c r="E2" s="233"/>
    </row>
    <row r="3" spans="1:5" ht="13.5" x14ac:dyDescent="0.15">
      <c r="A3" s="234" t="s">
        <v>679</v>
      </c>
      <c r="B3" s="233"/>
      <c r="C3" s="233"/>
      <c r="D3" s="233"/>
      <c r="E3" s="233"/>
    </row>
    <row r="4" spans="1:5" ht="13.5" x14ac:dyDescent="0.15">
      <c r="A4" s="234" t="s">
        <v>680</v>
      </c>
      <c r="B4" s="233"/>
      <c r="C4" s="233"/>
      <c r="D4" s="233"/>
      <c r="E4" s="233"/>
    </row>
    <row r="5" spans="1:5" ht="17.100000000000001" customHeight="1" x14ac:dyDescent="0.15">
      <c r="A5" s="206"/>
      <c r="E5" s="205" t="s">
        <v>736</v>
      </c>
    </row>
    <row r="6" spans="1:5" ht="27" customHeight="1" x14ac:dyDescent="0.15">
      <c r="A6" s="235" t="s">
        <v>147</v>
      </c>
      <c r="B6" s="235"/>
      <c r="C6" s="235"/>
      <c r="D6" s="235" t="s">
        <v>122</v>
      </c>
      <c r="E6" s="235"/>
    </row>
    <row r="7" spans="1:5" ht="17.100000000000001" customHeight="1" x14ac:dyDescent="0.15">
      <c r="A7" s="236" t="s">
        <v>259</v>
      </c>
      <c r="B7" s="236"/>
      <c r="C7" s="236"/>
      <c r="D7" s="238"/>
      <c r="E7" s="238"/>
    </row>
    <row r="8" spans="1:5" ht="17.100000000000001" customHeight="1" x14ac:dyDescent="0.15">
      <c r="A8" s="236" t="s">
        <v>260</v>
      </c>
      <c r="B8" s="236"/>
      <c r="C8" s="236"/>
      <c r="D8" s="237">
        <v>12858437</v>
      </c>
      <c r="E8" s="238"/>
    </row>
    <row r="9" spans="1:5" ht="17.100000000000001" customHeight="1" x14ac:dyDescent="0.15">
      <c r="A9" s="236" t="s">
        <v>261</v>
      </c>
      <c r="B9" s="236"/>
      <c r="C9" s="236"/>
      <c r="D9" s="237">
        <v>4216577</v>
      </c>
      <c r="E9" s="238"/>
    </row>
    <row r="10" spans="1:5" ht="17.100000000000001" customHeight="1" x14ac:dyDescent="0.15">
      <c r="A10" s="236" t="s">
        <v>262</v>
      </c>
      <c r="B10" s="236"/>
      <c r="C10" s="236"/>
      <c r="D10" s="237">
        <v>1942777</v>
      </c>
      <c r="E10" s="238"/>
    </row>
    <row r="11" spans="1:5" ht="17.100000000000001" customHeight="1" x14ac:dyDescent="0.15">
      <c r="A11" s="236" t="s">
        <v>263</v>
      </c>
      <c r="B11" s="236"/>
      <c r="C11" s="236"/>
      <c r="D11" s="237">
        <v>1866341</v>
      </c>
      <c r="E11" s="238"/>
    </row>
    <row r="12" spans="1:5" ht="17.100000000000001" customHeight="1" x14ac:dyDescent="0.15">
      <c r="A12" s="236" t="s">
        <v>264</v>
      </c>
      <c r="B12" s="236"/>
      <c r="C12" s="236"/>
      <c r="D12" s="237">
        <v>143352</v>
      </c>
      <c r="E12" s="238"/>
    </row>
    <row r="13" spans="1:5" ht="17.100000000000001" customHeight="1" x14ac:dyDescent="0.15">
      <c r="A13" s="236" t="s">
        <v>265</v>
      </c>
      <c r="B13" s="236"/>
      <c r="C13" s="236"/>
      <c r="D13" s="237">
        <v>264107</v>
      </c>
      <c r="E13" s="238"/>
    </row>
    <row r="14" spans="1:5" ht="17.100000000000001" customHeight="1" x14ac:dyDescent="0.15">
      <c r="A14" s="236" t="s">
        <v>266</v>
      </c>
      <c r="B14" s="236"/>
      <c r="C14" s="236"/>
      <c r="D14" s="237">
        <v>8641860</v>
      </c>
      <c r="E14" s="238"/>
    </row>
    <row r="15" spans="1:5" ht="17.100000000000001" customHeight="1" x14ac:dyDescent="0.15">
      <c r="A15" s="236" t="s">
        <v>267</v>
      </c>
      <c r="B15" s="236"/>
      <c r="C15" s="236"/>
      <c r="D15" s="237">
        <v>5244800</v>
      </c>
      <c r="E15" s="238"/>
    </row>
    <row r="16" spans="1:5" ht="17.100000000000001" customHeight="1" x14ac:dyDescent="0.15">
      <c r="A16" s="236" t="s">
        <v>268</v>
      </c>
      <c r="B16" s="236"/>
      <c r="C16" s="236"/>
      <c r="D16" s="237">
        <v>3171707</v>
      </c>
      <c r="E16" s="238"/>
    </row>
    <row r="17" spans="1:5" ht="17.100000000000001" customHeight="1" x14ac:dyDescent="0.15">
      <c r="A17" s="236" t="s">
        <v>265</v>
      </c>
      <c r="B17" s="236"/>
      <c r="C17" s="236"/>
      <c r="D17" s="237">
        <v>225353</v>
      </c>
      <c r="E17" s="238"/>
    </row>
    <row r="18" spans="1:5" ht="17.100000000000001" customHeight="1" x14ac:dyDescent="0.15">
      <c r="A18" s="236" t="s">
        <v>270</v>
      </c>
      <c r="B18" s="236"/>
      <c r="C18" s="236"/>
      <c r="D18" s="237">
        <v>14233620</v>
      </c>
      <c r="E18" s="238"/>
    </row>
    <row r="19" spans="1:5" ht="17.100000000000001" customHeight="1" x14ac:dyDescent="0.15">
      <c r="A19" s="236" t="s">
        <v>271</v>
      </c>
      <c r="B19" s="236"/>
      <c r="C19" s="236"/>
      <c r="D19" s="237">
        <v>6541181</v>
      </c>
      <c r="E19" s="238"/>
    </row>
    <row r="20" spans="1:5" ht="17.100000000000001" customHeight="1" x14ac:dyDescent="0.15">
      <c r="A20" s="236" t="s">
        <v>272</v>
      </c>
      <c r="B20" s="236"/>
      <c r="C20" s="236"/>
      <c r="D20" s="237">
        <v>5916633</v>
      </c>
      <c r="E20" s="238"/>
    </row>
    <row r="21" spans="1:5" ht="17.100000000000001" customHeight="1" x14ac:dyDescent="0.15">
      <c r="A21" s="236" t="s">
        <v>273</v>
      </c>
      <c r="B21" s="236"/>
      <c r="C21" s="236"/>
      <c r="D21" s="237">
        <v>1307198</v>
      </c>
      <c r="E21" s="238"/>
    </row>
    <row r="22" spans="1:5" ht="17.100000000000001" customHeight="1" x14ac:dyDescent="0.15">
      <c r="A22" s="236" t="s">
        <v>274</v>
      </c>
      <c r="B22" s="236"/>
      <c r="C22" s="236"/>
      <c r="D22" s="237">
        <v>468608</v>
      </c>
      <c r="E22" s="238"/>
    </row>
    <row r="23" spans="1:5" ht="17.100000000000001" customHeight="1" x14ac:dyDescent="0.15">
      <c r="A23" s="236" t="s">
        <v>275</v>
      </c>
      <c r="B23" s="236"/>
      <c r="C23" s="236"/>
      <c r="D23" s="237">
        <v>409</v>
      </c>
      <c r="E23" s="238"/>
    </row>
    <row r="24" spans="1:5" ht="17.100000000000001" customHeight="1" x14ac:dyDescent="0.15">
      <c r="A24" s="236" t="s">
        <v>276</v>
      </c>
      <c r="B24" s="236"/>
      <c r="C24" s="236"/>
      <c r="D24" s="237" t="s">
        <v>139</v>
      </c>
      <c r="E24" s="238"/>
    </row>
    <row r="25" spans="1:5" ht="17.100000000000001" customHeight="1" x14ac:dyDescent="0.15">
      <c r="A25" s="236" t="s">
        <v>277</v>
      </c>
      <c r="B25" s="236"/>
      <c r="C25" s="236"/>
      <c r="D25" s="237">
        <v>409</v>
      </c>
      <c r="E25" s="238"/>
    </row>
    <row r="26" spans="1:5" ht="17.100000000000001" customHeight="1" x14ac:dyDescent="0.15">
      <c r="A26" s="236" t="s">
        <v>278</v>
      </c>
      <c r="B26" s="236"/>
      <c r="C26" s="236"/>
      <c r="D26" s="237">
        <v>95532</v>
      </c>
      <c r="E26" s="238"/>
    </row>
    <row r="27" spans="1:5" ht="17.100000000000001" customHeight="1" x14ac:dyDescent="0.15">
      <c r="A27" s="240" t="s">
        <v>279</v>
      </c>
      <c r="B27" s="240"/>
      <c r="C27" s="240"/>
      <c r="D27" s="241">
        <v>1470306</v>
      </c>
      <c r="E27" s="242"/>
    </row>
    <row r="28" spans="1:5" ht="17.100000000000001" customHeight="1" x14ac:dyDescent="0.15">
      <c r="A28" s="236" t="s">
        <v>280</v>
      </c>
      <c r="B28" s="236"/>
      <c r="C28" s="236"/>
      <c r="D28" s="238"/>
      <c r="E28" s="238"/>
    </row>
    <row r="29" spans="1:5" ht="17.100000000000001" customHeight="1" x14ac:dyDescent="0.15">
      <c r="A29" s="236" t="s">
        <v>281</v>
      </c>
      <c r="B29" s="236"/>
      <c r="C29" s="236"/>
      <c r="D29" s="239">
        <v>2343455</v>
      </c>
      <c r="E29" s="238"/>
    </row>
    <row r="30" spans="1:5" ht="17.100000000000001" customHeight="1" x14ac:dyDescent="0.15">
      <c r="A30" s="236" t="s">
        <v>282</v>
      </c>
      <c r="B30" s="236"/>
      <c r="C30" s="236"/>
      <c r="D30" s="237">
        <v>1390084</v>
      </c>
      <c r="E30" s="238"/>
    </row>
    <row r="31" spans="1:5" ht="17.100000000000001" customHeight="1" x14ac:dyDescent="0.15">
      <c r="A31" s="236" t="s">
        <v>283</v>
      </c>
      <c r="B31" s="236"/>
      <c r="C31" s="236"/>
      <c r="D31" s="237">
        <v>936839</v>
      </c>
      <c r="E31" s="238"/>
    </row>
    <row r="32" spans="1:5" ht="17.100000000000001" customHeight="1" x14ac:dyDescent="0.15">
      <c r="A32" s="236" t="s">
        <v>284</v>
      </c>
      <c r="B32" s="236"/>
      <c r="C32" s="236"/>
      <c r="D32" s="237">
        <v>11374</v>
      </c>
      <c r="E32" s="238"/>
    </row>
    <row r="33" spans="1:5" ht="17.100000000000001" customHeight="1" x14ac:dyDescent="0.15">
      <c r="A33" s="236" t="s">
        <v>285</v>
      </c>
      <c r="B33" s="236"/>
      <c r="C33" s="236"/>
      <c r="D33" s="237">
        <v>5157</v>
      </c>
      <c r="E33" s="238"/>
    </row>
    <row r="34" spans="1:5" ht="17.100000000000001" customHeight="1" x14ac:dyDescent="0.15">
      <c r="A34" s="236" t="s">
        <v>277</v>
      </c>
      <c r="B34" s="236"/>
      <c r="C34" s="236"/>
      <c r="D34" s="237" t="s">
        <v>139</v>
      </c>
      <c r="E34" s="238"/>
    </row>
    <row r="35" spans="1:5" ht="17.100000000000001" customHeight="1" x14ac:dyDescent="0.15">
      <c r="A35" s="236" t="s">
        <v>286</v>
      </c>
      <c r="B35" s="236"/>
      <c r="C35" s="236"/>
      <c r="D35" s="237">
        <v>1375393</v>
      </c>
      <c r="E35" s="238"/>
    </row>
    <row r="36" spans="1:5" ht="17.100000000000001" customHeight="1" x14ac:dyDescent="0.15">
      <c r="A36" s="236" t="s">
        <v>272</v>
      </c>
      <c r="B36" s="236"/>
      <c r="C36" s="236"/>
      <c r="D36" s="237">
        <v>319154</v>
      </c>
      <c r="E36" s="238"/>
    </row>
    <row r="37" spans="1:5" ht="17.100000000000001" customHeight="1" x14ac:dyDescent="0.15">
      <c r="A37" s="236" t="s">
        <v>287</v>
      </c>
      <c r="B37" s="236"/>
      <c r="C37" s="236"/>
      <c r="D37" s="237">
        <v>824863</v>
      </c>
      <c r="E37" s="238"/>
    </row>
    <row r="38" spans="1:5" ht="17.100000000000001" customHeight="1" x14ac:dyDescent="0.15">
      <c r="A38" s="236" t="s">
        <v>288</v>
      </c>
      <c r="B38" s="236"/>
      <c r="C38" s="236"/>
      <c r="D38" s="237">
        <v>8253</v>
      </c>
      <c r="E38" s="238"/>
    </row>
    <row r="39" spans="1:5" ht="17.100000000000001" customHeight="1" x14ac:dyDescent="0.15">
      <c r="A39" s="236" t="s">
        <v>289</v>
      </c>
      <c r="B39" s="236"/>
      <c r="C39" s="236"/>
      <c r="D39" s="237">
        <v>5083</v>
      </c>
      <c r="E39" s="238"/>
    </row>
    <row r="40" spans="1:5" ht="17.100000000000001" customHeight="1" x14ac:dyDescent="0.15">
      <c r="A40" s="236" t="s">
        <v>274</v>
      </c>
      <c r="B40" s="236"/>
      <c r="C40" s="236"/>
      <c r="D40" s="237">
        <v>218040</v>
      </c>
      <c r="E40" s="238"/>
    </row>
    <row r="41" spans="1:5" ht="17.100000000000001" customHeight="1" x14ac:dyDescent="0.15">
      <c r="A41" s="240" t="s">
        <v>290</v>
      </c>
      <c r="B41" s="240"/>
      <c r="C41" s="240"/>
      <c r="D41" s="243">
        <v>-968061</v>
      </c>
      <c r="E41" s="242"/>
    </row>
    <row r="42" spans="1:5" ht="17.100000000000001" customHeight="1" x14ac:dyDescent="0.15">
      <c r="A42" s="236" t="s">
        <v>291</v>
      </c>
      <c r="B42" s="236"/>
      <c r="C42" s="236"/>
      <c r="D42" s="238"/>
      <c r="E42" s="238"/>
    </row>
    <row r="43" spans="1:5" ht="17.100000000000001" customHeight="1" x14ac:dyDescent="0.15">
      <c r="A43" s="236" t="s">
        <v>292</v>
      </c>
      <c r="B43" s="236"/>
      <c r="C43" s="236"/>
      <c r="D43" s="237">
        <v>1231827</v>
      </c>
      <c r="E43" s="238"/>
    </row>
    <row r="44" spans="1:5" ht="17.100000000000001" customHeight="1" x14ac:dyDescent="0.15">
      <c r="A44" s="236" t="s">
        <v>320</v>
      </c>
      <c r="B44" s="236"/>
      <c r="C44" s="236"/>
      <c r="D44" s="237">
        <v>1231827</v>
      </c>
      <c r="E44" s="238"/>
    </row>
    <row r="45" spans="1:5" ht="17.100000000000001" customHeight="1" x14ac:dyDescent="0.15">
      <c r="A45" s="236" t="s">
        <v>277</v>
      </c>
      <c r="B45" s="236"/>
      <c r="C45" s="236"/>
      <c r="D45" s="237" t="s">
        <v>139</v>
      </c>
      <c r="E45" s="238"/>
    </row>
    <row r="46" spans="1:5" ht="17.100000000000001" customHeight="1" x14ac:dyDescent="0.15">
      <c r="A46" s="236" t="s">
        <v>294</v>
      </c>
      <c r="B46" s="236"/>
      <c r="C46" s="236"/>
      <c r="D46" s="237">
        <v>1352388</v>
      </c>
      <c r="E46" s="238"/>
    </row>
    <row r="47" spans="1:5" ht="17.100000000000001" customHeight="1" x14ac:dyDescent="0.15">
      <c r="A47" s="236" t="s">
        <v>321</v>
      </c>
      <c r="B47" s="236"/>
      <c r="C47" s="236"/>
      <c r="D47" s="237">
        <v>1352388</v>
      </c>
      <c r="E47" s="238"/>
    </row>
    <row r="48" spans="1:5" ht="17.100000000000001" customHeight="1" x14ac:dyDescent="0.15">
      <c r="A48" s="236" t="s">
        <v>274</v>
      </c>
      <c r="B48" s="236"/>
      <c r="C48" s="236"/>
      <c r="D48" s="237" t="s">
        <v>139</v>
      </c>
      <c r="E48" s="238"/>
    </row>
    <row r="49" spans="1:5" ht="17.100000000000001" customHeight="1" x14ac:dyDescent="0.15">
      <c r="A49" s="240" t="s">
        <v>296</v>
      </c>
      <c r="B49" s="240"/>
      <c r="C49" s="240"/>
      <c r="D49" s="241">
        <v>120561</v>
      </c>
      <c r="E49" s="242"/>
    </row>
    <row r="50" spans="1:5" ht="17.100000000000001" customHeight="1" x14ac:dyDescent="0.15">
      <c r="A50" s="240" t="s">
        <v>297</v>
      </c>
      <c r="B50" s="240"/>
      <c r="C50" s="240"/>
      <c r="D50" s="241">
        <v>622806</v>
      </c>
      <c r="E50" s="242"/>
    </row>
    <row r="51" spans="1:5" ht="17.100000000000001" customHeight="1" x14ac:dyDescent="0.15">
      <c r="A51" s="240" t="s">
        <v>298</v>
      </c>
      <c r="B51" s="240"/>
      <c r="C51" s="240"/>
      <c r="D51" s="241">
        <v>2108435</v>
      </c>
      <c r="E51" s="242"/>
    </row>
    <row r="52" spans="1:5" ht="17.100000000000001" customHeight="1" x14ac:dyDescent="0.15">
      <c r="A52" s="236" t="s">
        <v>322</v>
      </c>
      <c r="B52" s="236"/>
      <c r="C52" s="236"/>
      <c r="D52" s="237">
        <v>58</v>
      </c>
      <c r="E52" s="238"/>
    </row>
    <row r="53" spans="1:5" ht="17.100000000000001" customHeight="1" x14ac:dyDescent="0.15">
      <c r="A53" s="240" t="s">
        <v>299</v>
      </c>
      <c r="B53" s="240"/>
      <c r="C53" s="240"/>
      <c r="D53" s="243">
        <v>2731298</v>
      </c>
      <c r="E53" s="242"/>
    </row>
    <row r="55" spans="1:5" ht="17.100000000000001" customHeight="1" x14ac:dyDescent="0.15">
      <c r="A55" s="240" t="s">
        <v>300</v>
      </c>
      <c r="B55" s="240"/>
      <c r="C55" s="240"/>
      <c r="D55" s="241">
        <v>18079</v>
      </c>
      <c r="E55" s="242"/>
    </row>
    <row r="56" spans="1:5" ht="17.100000000000001" customHeight="1" x14ac:dyDescent="0.15">
      <c r="A56" s="240" t="s">
        <v>301</v>
      </c>
      <c r="B56" s="240"/>
      <c r="C56" s="240"/>
      <c r="D56" s="241">
        <v>-386</v>
      </c>
      <c r="E56" s="242"/>
    </row>
    <row r="57" spans="1:5" ht="17.100000000000001" customHeight="1" x14ac:dyDescent="0.15">
      <c r="A57" s="240" t="s">
        <v>302</v>
      </c>
      <c r="B57" s="240"/>
      <c r="C57" s="240"/>
      <c r="D57" s="241">
        <v>17692</v>
      </c>
      <c r="E57" s="242"/>
    </row>
    <row r="58" spans="1:5" ht="17.100000000000001" customHeight="1" x14ac:dyDescent="0.15">
      <c r="A58" s="240" t="s">
        <v>303</v>
      </c>
      <c r="B58" s="240"/>
      <c r="C58" s="240"/>
      <c r="D58" s="241">
        <v>2748990</v>
      </c>
      <c r="E58" s="242"/>
    </row>
    <row r="59" spans="1:5" ht="17.100000000000001" customHeight="1" x14ac:dyDescent="0.15">
      <c r="A59" s="204"/>
      <c r="B59" s="204"/>
      <c r="C59" s="204"/>
      <c r="D59" s="204"/>
      <c r="E59" s="204"/>
    </row>
    <row r="60" spans="1:5" x14ac:dyDescent="0.15">
      <c r="A60" s="46" t="s">
        <v>739</v>
      </c>
    </row>
    <row r="61" spans="1:5" x14ac:dyDescent="0.15">
      <c r="A61" s="46" t="s">
        <v>738</v>
      </c>
    </row>
    <row r="62" spans="1:5" x14ac:dyDescent="0.15">
      <c r="A62" s="46"/>
    </row>
  </sheetData>
  <mergeCells count="107">
    <mergeCell ref="A58:C58"/>
    <mergeCell ref="D58:E58"/>
    <mergeCell ref="A49:C49"/>
    <mergeCell ref="D49:E49"/>
    <mergeCell ref="A50:C50"/>
    <mergeCell ref="D50:E50"/>
    <mergeCell ref="A51:C51"/>
    <mergeCell ref="D51:E51"/>
    <mergeCell ref="A52:C52"/>
    <mergeCell ref="D52:E52"/>
    <mergeCell ref="A55:C55"/>
    <mergeCell ref="D55:E55"/>
    <mergeCell ref="A56:C56"/>
    <mergeCell ref="D56:E56"/>
    <mergeCell ref="A57:C57"/>
    <mergeCell ref="D57:E57"/>
    <mergeCell ref="A53:C53"/>
    <mergeCell ref="D53:E53"/>
    <mergeCell ref="A44:C44"/>
    <mergeCell ref="D44:E44"/>
    <mergeCell ref="A45:C45"/>
    <mergeCell ref="D45:E45"/>
    <mergeCell ref="A46:C46"/>
    <mergeCell ref="D46:E46"/>
    <mergeCell ref="A47:C47"/>
    <mergeCell ref="D47:E47"/>
    <mergeCell ref="A48:C48"/>
    <mergeCell ref="D48:E48"/>
    <mergeCell ref="A39:C39"/>
    <mergeCell ref="D39:E39"/>
    <mergeCell ref="A40:C40"/>
    <mergeCell ref="D40:E40"/>
    <mergeCell ref="A41:C41"/>
    <mergeCell ref="D41:E41"/>
    <mergeCell ref="A42:C42"/>
    <mergeCell ref="D42:E42"/>
    <mergeCell ref="A43:C43"/>
    <mergeCell ref="D43:E43"/>
    <mergeCell ref="A34:C34"/>
    <mergeCell ref="D34:E34"/>
    <mergeCell ref="A35:C35"/>
    <mergeCell ref="D35:E35"/>
    <mergeCell ref="A36:C36"/>
    <mergeCell ref="D36:E36"/>
    <mergeCell ref="A37:C37"/>
    <mergeCell ref="D37:E37"/>
    <mergeCell ref="A38:C38"/>
    <mergeCell ref="D38:E38"/>
    <mergeCell ref="A29:C29"/>
    <mergeCell ref="D29:E29"/>
    <mergeCell ref="A30:C30"/>
    <mergeCell ref="D30:E30"/>
    <mergeCell ref="A31:C31"/>
    <mergeCell ref="D31:E31"/>
    <mergeCell ref="A32:C32"/>
    <mergeCell ref="D32:E32"/>
    <mergeCell ref="A33:C33"/>
    <mergeCell ref="D33:E33"/>
    <mergeCell ref="A24:C24"/>
    <mergeCell ref="D24:E24"/>
    <mergeCell ref="A25:C25"/>
    <mergeCell ref="D25:E25"/>
    <mergeCell ref="A26:C26"/>
    <mergeCell ref="D26:E26"/>
    <mergeCell ref="A27:C27"/>
    <mergeCell ref="D27:E27"/>
    <mergeCell ref="A28:C28"/>
    <mergeCell ref="D28:E28"/>
    <mergeCell ref="A19:C19"/>
    <mergeCell ref="D19:E19"/>
    <mergeCell ref="A20:C20"/>
    <mergeCell ref="D20:E20"/>
    <mergeCell ref="A21:C21"/>
    <mergeCell ref="D21:E21"/>
    <mergeCell ref="A22:C22"/>
    <mergeCell ref="D22:E22"/>
    <mergeCell ref="A23:C23"/>
    <mergeCell ref="D23:E23"/>
    <mergeCell ref="A14:C14"/>
    <mergeCell ref="D14:E14"/>
    <mergeCell ref="A15:C15"/>
    <mergeCell ref="D15:E15"/>
    <mergeCell ref="A16:C16"/>
    <mergeCell ref="D16:E16"/>
    <mergeCell ref="A17:C17"/>
    <mergeCell ref="D17:E17"/>
    <mergeCell ref="A18:C18"/>
    <mergeCell ref="D18:E18"/>
    <mergeCell ref="A9:C9"/>
    <mergeCell ref="D9:E9"/>
    <mergeCell ref="A10:C10"/>
    <mergeCell ref="D10:E10"/>
    <mergeCell ref="A11:C11"/>
    <mergeCell ref="D11:E11"/>
    <mergeCell ref="A12:C12"/>
    <mergeCell ref="D12:E12"/>
    <mergeCell ref="D8:E8"/>
    <mergeCell ref="A13:C13"/>
    <mergeCell ref="D13:E13"/>
    <mergeCell ref="A2:E2"/>
    <mergeCell ref="A3:E3"/>
    <mergeCell ref="A4:E4"/>
    <mergeCell ref="A6:C6"/>
    <mergeCell ref="D6:E6"/>
    <mergeCell ref="A7:C7"/>
    <mergeCell ref="D7:E7"/>
    <mergeCell ref="A8:C8"/>
  </mergeCells>
  <phoneticPr fontId="2"/>
  <printOptions horizontalCentered="1"/>
  <pageMargins left="0.3888888888888889" right="0.3888888888888889" top="0.3888888888888889" bottom="0.3888888888888889" header="0.19444444444444445" footer="0.19444444444444445"/>
  <pageSetup paperSize="9" scale="84"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66843-2864-4FFB-A576-800A700FC235}">
  <dimension ref="A1:N45"/>
  <sheetViews>
    <sheetView view="pageBreakPreview" zoomScale="80" zoomScaleNormal="100" zoomScaleSheetLayoutView="80" workbookViewId="0">
      <selection activeCell="K42" sqref="K42"/>
    </sheetView>
  </sheetViews>
  <sheetFormatPr defaultRowHeight="13.5" x14ac:dyDescent="0.15"/>
  <cols>
    <col min="1" max="1" width="0.875" customWidth="1"/>
    <col min="2" max="2" width="3.75" customWidth="1"/>
    <col min="3" max="3" width="16.75" customWidth="1"/>
    <col min="4" max="11" width="15.125" customWidth="1"/>
    <col min="12" max="12" width="0.625" customWidth="1"/>
    <col min="13" max="13" width="0.375" customWidth="1"/>
    <col min="15" max="15" width="10.75" bestFit="1" customWidth="1"/>
  </cols>
  <sheetData>
    <row r="1" spans="1:12" ht="29.25" customHeight="1" x14ac:dyDescent="0.15">
      <c r="A1" s="1"/>
      <c r="B1" s="60" t="s">
        <v>306</v>
      </c>
      <c r="C1" s="2"/>
      <c r="D1" s="3"/>
      <c r="E1" s="3"/>
      <c r="F1" s="3"/>
      <c r="G1" s="3"/>
      <c r="H1" s="3"/>
      <c r="I1" s="3"/>
      <c r="J1" s="52" t="s">
        <v>737</v>
      </c>
      <c r="K1" s="3"/>
      <c r="L1" s="1"/>
    </row>
    <row r="2" spans="1:12" ht="37.5" customHeight="1" x14ac:dyDescent="0.15">
      <c r="A2" s="1"/>
      <c r="B2" s="266" t="s">
        <v>0</v>
      </c>
      <c r="C2" s="266"/>
      <c r="D2" s="49" t="s">
        <v>1</v>
      </c>
      <c r="E2" s="49" t="s">
        <v>2</v>
      </c>
      <c r="F2" s="49" t="s">
        <v>3</v>
      </c>
      <c r="G2" s="49" t="s">
        <v>4</v>
      </c>
      <c r="H2" s="49" t="s">
        <v>5</v>
      </c>
      <c r="I2" s="141" t="s">
        <v>6</v>
      </c>
      <c r="J2" s="51" t="s">
        <v>7</v>
      </c>
      <c r="K2" s="4"/>
      <c r="L2" s="1"/>
    </row>
    <row r="3" spans="1:12" ht="14.1" customHeight="1" x14ac:dyDescent="0.15">
      <c r="A3" s="1"/>
      <c r="B3" s="265" t="s">
        <v>8</v>
      </c>
      <c r="C3" s="265"/>
      <c r="D3" s="191">
        <v>23633714</v>
      </c>
      <c r="E3" s="200"/>
      <c r="F3" s="201"/>
      <c r="G3" s="191">
        <v>23951404</v>
      </c>
      <c r="H3" s="191">
        <v>13486016</v>
      </c>
      <c r="I3" s="201"/>
      <c r="J3" s="192">
        <v>10465388</v>
      </c>
      <c r="K3" s="4"/>
      <c r="L3" s="1"/>
    </row>
    <row r="4" spans="1:12" ht="14.1" customHeight="1" x14ac:dyDescent="0.15">
      <c r="A4" s="1"/>
      <c r="B4" s="265" t="s">
        <v>9</v>
      </c>
      <c r="C4" s="265"/>
      <c r="D4" s="191">
        <v>2305871</v>
      </c>
      <c r="E4" s="200"/>
      <c r="F4" s="201"/>
      <c r="G4" s="191">
        <v>2306136</v>
      </c>
      <c r="H4" s="191">
        <v>0</v>
      </c>
      <c r="I4" s="201"/>
      <c r="J4" s="192">
        <v>2306136</v>
      </c>
      <c r="K4" s="4"/>
      <c r="L4" s="1"/>
    </row>
    <row r="5" spans="1:12" ht="14.1" customHeight="1" x14ac:dyDescent="0.15">
      <c r="A5" s="1"/>
      <c r="B5" s="267" t="s">
        <v>10</v>
      </c>
      <c r="C5" s="267"/>
      <c r="D5" s="191">
        <v>0</v>
      </c>
      <c r="E5" s="200"/>
      <c r="F5" s="201"/>
      <c r="G5" s="191">
        <v>0</v>
      </c>
      <c r="H5" s="191">
        <v>0</v>
      </c>
      <c r="I5" s="201"/>
      <c r="J5" s="192">
        <v>0</v>
      </c>
      <c r="K5" s="4"/>
      <c r="L5" s="1"/>
    </row>
    <row r="6" spans="1:12" ht="14.1" customHeight="1" x14ac:dyDescent="0.15">
      <c r="A6" s="1"/>
      <c r="B6" s="267" t="s">
        <v>11</v>
      </c>
      <c r="C6" s="267"/>
      <c r="D6" s="191">
        <v>19549866</v>
      </c>
      <c r="E6" s="200"/>
      <c r="F6" s="201"/>
      <c r="G6" s="191">
        <v>19817831</v>
      </c>
      <c r="H6" s="191">
        <v>11914290</v>
      </c>
      <c r="I6" s="201"/>
      <c r="J6" s="192">
        <v>7903542</v>
      </c>
      <c r="K6" s="4"/>
      <c r="L6" s="1"/>
    </row>
    <row r="7" spans="1:12" ht="14.1" customHeight="1" x14ac:dyDescent="0.15">
      <c r="A7" s="1"/>
      <c r="B7" s="265" t="s">
        <v>12</v>
      </c>
      <c r="C7" s="265"/>
      <c r="D7" s="191">
        <v>1765782</v>
      </c>
      <c r="E7" s="200"/>
      <c r="F7" s="201"/>
      <c r="G7" s="191">
        <v>1827298</v>
      </c>
      <c r="H7" s="191">
        <v>1571588</v>
      </c>
      <c r="I7" s="201"/>
      <c r="J7" s="192">
        <v>255710</v>
      </c>
      <c r="K7" s="4"/>
      <c r="L7" s="1"/>
    </row>
    <row r="8" spans="1:12" ht="14.1" customHeight="1" x14ac:dyDescent="0.15">
      <c r="A8" s="1"/>
      <c r="B8" s="269" t="s">
        <v>13</v>
      </c>
      <c r="C8" s="269"/>
      <c r="D8" s="191">
        <v>136</v>
      </c>
      <c r="E8" s="200"/>
      <c r="F8" s="201"/>
      <c r="G8" s="191">
        <v>138</v>
      </c>
      <c r="H8" s="191">
        <v>138</v>
      </c>
      <c r="I8" s="201"/>
      <c r="J8" s="192">
        <v>0</v>
      </c>
      <c r="K8" s="4"/>
      <c r="L8" s="1"/>
    </row>
    <row r="9" spans="1:12" ht="14.1" customHeight="1" x14ac:dyDescent="0.15">
      <c r="A9" s="1"/>
      <c r="B9" s="268" t="s">
        <v>14</v>
      </c>
      <c r="C9" s="268"/>
      <c r="D9" s="191">
        <v>0</v>
      </c>
      <c r="E9" s="200"/>
      <c r="F9" s="201"/>
      <c r="G9" s="191">
        <v>0</v>
      </c>
      <c r="H9" s="191">
        <v>0</v>
      </c>
      <c r="I9" s="201"/>
      <c r="J9" s="192">
        <v>0</v>
      </c>
      <c r="K9" s="4"/>
      <c r="L9" s="1"/>
    </row>
    <row r="10" spans="1:12" ht="14.1" customHeight="1" x14ac:dyDescent="0.15">
      <c r="A10" s="1"/>
      <c r="B10" s="269" t="s">
        <v>15</v>
      </c>
      <c r="C10" s="269"/>
      <c r="D10" s="191">
        <v>0</v>
      </c>
      <c r="E10" s="200"/>
      <c r="F10" s="201"/>
      <c r="G10" s="191">
        <v>0</v>
      </c>
      <c r="H10" s="191">
        <v>0</v>
      </c>
      <c r="I10" s="201"/>
      <c r="J10" s="192">
        <v>0</v>
      </c>
      <c r="K10" s="4"/>
      <c r="L10" s="1"/>
    </row>
    <row r="11" spans="1:12" ht="14.1" customHeight="1" x14ac:dyDescent="0.15">
      <c r="A11" s="1"/>
      <c r="B11" s="267" t="s">
        <v>16</v>
      </c>
      <c r="C11" s="267"/>
      <c r="D11" s="191">
        <v>0</v>
      </c>
      <c r="E11" s="200"/>
      <c r="F11" s="201"/>
      <c r="G11" s="191">
        <v>0</v>
      </c>
      <c r="H11" s="191">
        <v>0</v>
      </c>
      <c r="I11" s="201"/>
      <c r="J11" s="192">
        <v>0</v>
      </c>
      <c r="K11" s="4"/>
      <c r="L11" s="1"/>
    </row>
    <row r="12" spans="1:12" ht="14.1" customHeight="1" x14ac:dyDescent="0.15">
      <c r="A12" s="1"/>
      <c r="B12" s="267" t="s">
        <v>17</v>
      </c>
      <c r="C12" s="267"/>
      <c r="D12" s="191">
        <v>12059</v>
      </c>
      <c r="E12" s="200"/>
      <c r="F12" s="201"/>
      <c r="G12" s="191">
        <v>0</v>
      </c>
      <c r="H12" s="191">
        <v>0</v>
      </c>
      <c r="I12" s="201"/>
      <c r="J12" s="192">
        <v>0</v>
      </c>
      <c r="K12" s="4"/>
      <c r="L12" s="1"/>
    </row>
    <row r="13" spans="1:12" ht="14.1" customHeight="1" x14ac:dyDescent="0.15">
      <c r="A13" s="1"/>
      <c r="B13" s="270" t="s">
        <v>18</v>
      </c>
      <c r="C13" s="270"/>
      <c r="D13" s="193">
        <v>36133534</v>
      </c>
      <c r="E13" s="202"/>
      <c r="F13" s="203"/>
      <c r="G13" s="193">
        <v>36750358</v>
      </c>
      <c r="H13" s="193">
        <v>23769331</v>
      </c>
      <c r="I13" s="203"/>
      <c r="J13" s="192">
        <v>12981028</v>
      </c>
      <c r="K13" s="4"/>
      <c r="L13" s="1"/>
    </row>
    <row r="14" spans="1:12" ht="14.1" customHeight="1" x14ac:dyDescent="0.15">
      <c r="A14" s="1"/>
      <c r="B14" s="265" t="s">
        <v>19</v>
      </c>
      <c r="C14" s="265"/>
      <c r="D14" s="191">
        <v>290726</v>
      </c>
      <c r="E14" s="200"/>
      <c r="F14" s="201"/>
      <c r="G14" s="191">
        <v>303292</v>
      </c>
      <c r="H14" s="191">
        <v>0</v>
      </c>
      <c r="I14" s="201"/>
      <c r="J14" s="192">
        <v>303292</v>
      </c>
      <c r="K14" s="4"/>
      <c r="L14" s="1"/>
    </row>
    <row r="15" spans="1:12" ht="14.1" customHeight="1" x14ac:dyDescent="0.15">
      <c r="A15" s="1"/>
      <c r="B15" s="271" t="s">
        <v>20</v>
      </c>
      <c r="C15" s="271"/>
      <c r="D15" s="191">
        <v>1368057</v>
      </c>
      <c r="E15" s="200"/>
      <c r="F15" s="201"/>
      <c r="G15" s="191">
        <v>1369661</v>
      </c>
      <c r="H15" s="191">
        <v>570505</v>
      </c>
      <c r="I15" s="201"/>
      <c r="J15" s="192">
        <v>799157</v>
      </c>
      <c r="K15" s="4"/>
      <c r="L15" s="1"/>
    </row>
    <row r="16" spans="1:12" ht="14.1" customHeight="1" x14ac:dyDescent="0.15">
      <c r="A16" s="1"/>
      <c r="B16" s="272" t="s">
        <v>12</v>
      </c>
      <c r="C16" s="272"/>
      <c r="D16" s="191">
        <v>34444929</v>
      </c>
      <c r="E16" s="200"/>
      <c r="F16" s="201"/>
      <c r="G16" s="191">
        <v>35041582</v>
      </c>
      <c r="H16" s="191">
        <v>23198378</v>
      </c>
      <c r="I16" s="201"/>
      <c r="J16" s="192">
        <v>11843205</v>
      </c>
      <c r="K16" s="4"/>
      <c r="L16" s="1"/>
    </row>
    <row r="17" spans="1:12" ht="14.1" customHeight="1" x14ac:dyDescent="0.15">
      <c r="A17" s="1"/>
      <c r="B17" s="272" t="s">
        <v>16</v>
      </c>
      <c r="C17" s="272"/>
      <c r="D17" s="191">
        <v>472</v>
      </c>
      <c r="E17" s="200"/>
      <c r="F17" s="201"/>
      <c r="G17" s="191">
        <v>472</v>
      </c>
      <c r="H17" s="191">
        <v>449</v>
      </c>
      <c r="I17" s="201"/>
      <c r="J17" s="192">
        <v>24</v>
      </c>
      <c r="K17" s="4"/>
      <c r="L17" s="1"/>
    </row>
    <row r="18" spans="1:12" ht="14.1" customHeight="1" x14ac:dyDescent="0.15">
      <c r="A18" s="1"/>
      <c r="B18" s="271" t="s">
        <v>17</v>
      </c>
      <c r="C18" s="271"/>
      <c r="D18" s="191">
        <v>29349</v>
      </c>
      <c r="E18" s="200"/>
      <c r="F18" s="201"/>
      <c r="G18" s="191">
        <v>35350</v>
      </c>
      <c r="H18" s="191">
        <v>0</v>
      </c>
      <c r="I18" s="201"/>
      <c r="J18" s="192">
        <v>35350</v>
      </c>
      <c r="K18" s="4"/>
      <c r="L18" s="1"/>
    </row>
    <row r="19" spans="1:12" ht="14.1" customHeight="1" x14ac:dyDescent="0.15">
      <c r="A19" s="1"/>
      <c r="B19" s="272" t="s">
        <v>21</v>
      </c>
      <c r="C19" s="272"/>
      <c r="D19" s="191">
        <v>3169467</v>
      </c>
      <c r="E19" s="200"/>
      <c r="F19" s="201"/>
      <c r="G19" s="191">
        <v>3357180</v>
      </c>
      <c r="H19" s="191">
        <v>2260285</v>
      </c>
      <c r="I19" s="201"/>
      <c r="J19" s="192">
        <v>1096895</v>
      </c>
      <c r="K19" s="4"/>
      <c r="L19" s="1"/>
    </row>
    <row r="20" spans="1:12" ht="14.1" customHeight="1" x14ac:dyDescent="0.15">
      <c r="A20" s="1"/>
      <c r="B20" s="273" t="s">
        <v>22</v>
      </c>
      <c r="C20" s="274"/>
      <c r="D20" s="193">
        <v>62936715</v>
      </c>
      <c r="E20" s="202"/>
      <c r="F20" s="203"/>
      <c r="G20" s="193">
        <v>64058942</v>
      </c>
      <c r="H20" s="193">
        <v>39515631</v>
      </c>
      <c r="I20" s="193"/>
      <c r="J20" s="193">
        <v>24543311</v>
      </c>
      <c r="K20" s="4"/>
      <c r="L20" s="1"/>
    </row>
    <row r="21" spans="1:12" ht="12" customHeight="1" x14ac:dyDescent="0.15">
      <c r="A21" s="1"/>
      <c r="B21" s="1"/>
      <c r="C21" s="57"/>
      <c r="D21" s="8"/>
      <c r="E21" s="8"/>
      <c r="F21" s="8"/>
      <c r="G21" s="8"/>
      <c r="H21" s="8"/>
      <c r="I21" s="8"/>
      <c r="J21" s="1"/>
      <c r="K21" s="1"/>
      <c r="L21" s="1"/>
    </row>
    <row r="22" spans="1:12" ht="29.25" customHeight="1" x14ac:dyDescent="0.15">
      <c r="A22" s="1"/>
      <c r="B22" s="48" t="s">
        <v>307</v>
      </c>
      <c r="C22" s="9"/>
      <c r="D22" s="8"/>
      <c r="E22" s="8"/>
      <c r="F22" s="8"/>
      <c r="G22" s="8"/>
      <c r="H22" s="8"/>
      <c r="I22" s="8"/>
      <c r="J22" s="1"/>
      <c r="K22" s="53" t="s">
        <v>737</v>
      </c>
      <c r="L22" s="1"/>
    </row>
    <row r="23" spans="1:12" ht="12.95" customHeight="1" x14ac:dyDescent="0.15">
      <c r="A23" s="1"/>
      <c r="B23" s="266" t="s">
        <v>0</v>
      </c>
      <c r="C23" s="266"/>
      <c r="D23" s="266" t="s">
        <v>23</v>
      </c>
      <c r="E23" s="266" t="s">
        <v>24</v>
      </c>
      <c r="F23" s="266" t="s">
        <v>25</v>
      </c>
      <c r="G23" s="266" t="s">
        <v>26</v>
      </c>
      <c r="H23" s="266" t="s">
        <v>27</v>
      </c>
      <c r="I23" s="266" t="s">
        <v>28</v>
      </c>
      <c r="J23" s="266" t="s">
        <v>29</v>
      </c>
      <c r="K23" s="266" t="s">
        <v>30</v>
      </c>
      <c r="L23" s="1"/>
    </row>
    <row r="24" spans="1:12" ht="12.95" customHeight="1" x14ac:dyDescent="0.15">
      <c r="A24" s="1"/>
      <c r="B24" s="266"/>
      <c r="C24" s="266"/>
      <c r="D24" s="266"/>
      <c r="E24" s="266"/>
      <c r="F24" s="266"/>
      <c r="G24" s="266"/>
      <c r="H24" s="266"/>
      <c r="I24" s="266"/>
      <c r="J24" s="266"/>
      <c r="K24" s="266"/>
      <c r="L24" s="1"/>
    </row>
    <row r="25" spans="1:12" ht="14.1" customHeight="1" x14ac:dyDescent="0.15">
      <c r="A25" s="1"/>
      <c r="B25" s="275" t="s">
        <v>8</v>
      </c>
      <c r="C25" s="276"/>
      <c r="D25" s="191">
        <v>1190771</v>
      </c>
      <c r="E25" s="191">
        <v>5792082</v>
      </c>
      <c r="F25" s="191">
        <v>94016</v>
      </c>
      <c r="G25" s="191">
        <v>1687336</v>
      </c>
      <c r="H25" s="191">
        <v>939396</v>
      </c>
      <c r="I25" s="191">
        <v>588648</v>
      </c>
      <c r="J25" s="191">
        <v>173138</v>
      </c>
      <c r="K25" s="196">
        <f>SUM(D25:J25)</f>
        <v>10465387</v>
      </c>
      <c r="L25" s="1"/>
    </row>
    <row r="26" spans="1:12" ht="14.1" customHeight="1" x14ac:dyDescent="0.15">
      <c r="A26" s="1"/>
      <c r="B26" s="267" t="s">
        <v>19</v>
      </c>
      <c r="C26" s="267"/>
      <c r="D26" s="193">
        <v>311754</v>
      </c>
      <c r="E26" s="193">
        <v>1223648</v>
      </c>
      <c r="F26" s="193">
        <v>71452</v>
      </c>
      <c r="G26" s="193">
        <v>219726</v>
      </c>
      <c r="H26" s="193">
        <v>322241</v>
      </c>
      <c r="I26" s="193">
        <v>69529</v>
      </c>
      <c r="J26" s="193">
        <v>87787</v>
      </c>
      <c r="K26" s="196">
        <f t="shared" ref="K26:K40" si="0">SUM(D26:J26)</f>
        <v>2306137</v>
      </c>
      <c r="L26" s="1"/>
    </row>
    <row r="27" spans="1:12" ht="14.1" customHeight="1" x14ac:dyDescent="0.15">
      <c r="A27" s="1"/>
      <c r="B27" s="267" t="s">
        <v>10</v>
      </c>
      <c r="C27" s="267"/>
      <c r="D27" s="191">
        <v>0</v>
      </c>
      <c r="E27" s="191">
        <v>0</v>
      </c>
      <c r="F27" s="191">
        <v>0</v>
      </c>
      <c r="G27" s="191">
        <v>0</v>
      </c>
      <c r="H27" s="191">
        <v>0</v>
      </c>
      <c r="I27" s="191">
        <v>0</v>
      </c>
      <c r="J27" s="191">
        <v>0</v>
      </c>
      <c r="K27" s="196">
        <f t="shared" si="0"/>
        <v>0</v>
      </c>
      <c r="L27" s="1"/>
    </row>
    <row r="28" spans="1:12" ht="14.1" customHeight="1" x14ac:dyDescent="0.15">
      <c r="A28" s="1"/>
      <c r="B28" s="265" t="s">
        <v>11</v>
      </c>
      <c r="C28" s="265"/>
      <c r="D28" s="193">
        <v>879017</v>
      </c>
      <c r="E28" s="193">
        <v>4472982</v>
      </c>
      <c r="F28" s="193">
        <v>22564</v>
      </c>
      <c r="G28" s="193">
        <v>1317760</v>
      </c>
      <c r="H28" s="193">
        <v>608232</v>
      </c>
      <c r="I28" s="193">
        <v>517634</v>
      </c>
      <c r="J28" s="193">
        <v>85352</v>
      </c>
      <c r="K28" s="196">
        <f t="shared" si="0"/>
        <v>7903541</v>
      </c>
      <c r="L28" s="1"/>
    </row>
    <row r="29" spans="1:12" ht="14.1" customHeight="1" x14ac:dyDescent="0.15">
      <c r="A29" s="1"/>
      <c r="B29" s="267" t="s">
        <v>12</v>
      </c>
      <c r="C29" s="267"/>
      <c r="D29" s="193">
        <v>0</v>
      </c>
      <c r="E29" s="193">
        <v>95453</v>
      </c>
      <c r="F29" s="193">
        <v>0</v>
      </c>
      <c r="G29" s="191">
        <v>149850</v>
      </c>
      <c r="H29" s="193">
        <v>8922</v>
      </c>
      <c r="I29" s="193">
        <v>1485</v>
      </c>
      <c r="J29" s="191">
        <v>0</v>
      </c>
      <c r="K29" s="196">
        <f t="shared" si="0"/>
        <v>255710</v>
      </c>
      <c r="L29" s="1"/>
    </row>
    <row r="30" spans="1:12" ht="14.1" customHeight="1" x14ac:dyDescent="0.15">
      <c r="A30" s="1"/>
      <c r="B30" s="269" t="s">
        <v>13</v>
      </c>
      <c r="C30" s="269"/>
      <c r="D30" s="191">
        <v>0</v>
      </c>
      <c r="E30" s="191">
        <v>0</v>
      </c>
      <c r="F30" s="191">
        <v>0</v>
      </c>
      <c r="G30" s="191">
        <v>0</v>
      </c>
      <c r="H30" s="191">
        <v>0</v>
      </c>
      <c r="I30" s="191">
        <v>0</v>
      </c>
      <c r="J30" s="191">
        <v>0</v>
      </c>
      <c r="K30" s="196">
        <f t="shared" si="0"/>
        <v>0</v>
      </c>
      <c r="L30" s="1"/>
    </row>
    <row r="31" spans="1:12" ht="14.1" customHeight="1" x14ac:dyDescent="0.15">
      <c r="A31" s="1"/>
      <c r="B31" s="268" t="s">
        <v>14</v>
      </c>
      <c r="C31" s="268"/>
      <c r="D31" s="191">
        <v>0</v>
      </c>
      <c r="E31" s="191">
        <v>0</v>
      </c>
      <c r="F31" s="191">
        <v>0</v>
      </c>
      <c r="G31" s="191">
        <v>0</v>
      </c>
      <c r="H31" s="191">
        <v>0</v>
      </c>
      <c r="I31" s="191">
        <v>0</v>
      </c>
      <c r="J31" s="191">
        <v>0</v>
      </c>
      <c r="K31" s="196">
        <f t="shared" si="0"/>
        <v>0</v>
      </c>
      <c r="L31" s="1"/>
    </row>
    <row r="32" spans="1:12" ht="14.1" customHeight="1" x14ac:dyDescent="0.15">
      <c r="A32" s="1"/>
      <c r="B32" s="269" t="s">
        <v>15</v>
      </c>
      <c r="C32" s="269"/>
      <c r="D32" s="191">
        <v>0</v>
      </c>
      <c r="E32" s="191">
        <v>0</v>
      </c>
      <c r="F32" s="191">
        <v>0</v>
      </c>
      <c r="G32" s="191">
        <v>0</v>
      </c>
      <c r="H32" s="191">
        <v>0</v>
      </c>
      <c r="I32" s="191">
        <v>0</v>
      </c>
      <c r="J32" s="191">
        <v>0</v>
      </c>
      <c r="K32" s="196">
        <f t="shared" si="0"/>
        <v>0</v>
      </c>
      <c r="L32" s="1"/>
    </row>
    <row r="33" spans="1:14" ht="14.1" customHeight="1" x14ac:dyDescent="0.15">
      <c r="A33" s="1"/>
      <c r="B33" s="267" t="s">
        <v>16</v>
      </c>
      <c r="C33" s="267"/>
      <c r="D33" s="191">
        <v>0</v>
      </c>
      <c r="E33" s="191">
        <v>0</v>
      </c>
      <c r="F33" s="193">
        <v>0</v>
      </c>
      <c r="G33" s="191">
        <v>0</v>
      </c>
      <c r="H33" s="191">
        <v>0</v>
      </c>
      <c r="I33" s="191">
        <v>0</v>
      </c>
      <c r="J33" s="191">
        <v>0</v>
      </c>
      <c r="K33" s="196">
        <f t="shared" si="0"/>
        <v>0</v>
      </c>
      <c r="L33" s="1"/>
    </row>
    <row r="34" spans="1:14" ht="14.1" customHeight="1" x14ac:dyDescent="0.15">
      <c r="A34" s="1"/>
      <c r="B34" s="267" t="s">
        <v>17</v>
      </c>
      <c r="C34" s="267"/>
      <c r="D34" s="191">
        <v>0</v>
      </c>
      <c r="E34" s="191">
        <v>0</v>
      </c>
      <c r="F34" s="191">
        <v>0</v>
      </c>
      <c r="G34" s="191">
        <v>0</v>
      </c>
      <c r="H34" s="191">
        <v>0</v>
      </c>
      <c r="I34" s="191">
        <v>0</v>
      </c>
      <c r="J34" s="191">
        <v>0</v>
      </c>
      <c r="K34" s="196">
        <f t="shared" si="0"/>
        <v>0</v>
      </c>
      <c r="L34" s="1"/>
    </row>
    <row r="35" spans="1:14" ht="14.1" customHeight="1" x14ac:dyDescent="0.15">
      <c r="A35" s="1"/>
      <c r="B35" s="277" t="s">
        <v>18</v>
      </c>
      <c r="C35" s="278"/>
      <c r="D35" s="193">
        <v>6508320</v>
      </c>
      <c r="E35" s="191">
        <v>0</v>
      </c>
      <c r="F35" s="191">
        <v>0</v>
      </c>
      <c r="G35" s="191">
        <v>2439238</v>
      </c>
      <c r="H35" s="193">
        <v>3981576</v>
      </c>
      <c r="I35" s="193">
        <v>51893</v>
      </c>
      <c r="J35" s="191">
        <v>0</v>
      </c>
      <c r="K35" s="196">
        <f t="shared" si="0"/>
        <v>12981027</v>
      </c>
      <c r="L35" s="70"/>
    </row>
    <row r="36" spans="1:14" ht="14.1" customHeight="1" x14ac:dyDescent="0.15">
      <c r="A36" s="1"/>
      <c r="B36" s="267" t="s">
        <v>19</v>
      </c>
      <c r="C36" s="267"/>
      <c r="D36" s="193">
        <v>62286</v>
      </c>
      <c r="E36" s="191">
        <v>0</v>
      </c>
      <c r="F36" s="191">
        <v>0</v>
      </c>
      <c r="G36" s="191">
        <v>232195</v>
      </c>
      <c r="H36" s="193">
        <v>8811</v>
      </c>
      <c r="I36" s="193">
        <v>0</v>
      </c>
      <c r="J36" s="191">
        <v>0</v>
      </c>
      <c r="K36" s="196">
        <f t="shared" si="0"/>
        <v>303292</v>
      </c>
      <c r="L36" s="1"/>
    </row>
    <row r="37" spans="1:14" ht="14.1" customHeight="1" x14ac:dyDescent="0.15">
      <c r="A37" s="1"/>
      <c r="B37" s="267" t="s">
        <v>20</v>
      </c>
      <c r="C37" s="267"/>
      <c r="D37" s="193">
        <v>0</v>
      </c>
      <c r="E37" s="191">
        <v>0</v>
      </c>
      <c r="F37" s="191">
        <v>0</v>
      </c>
      <c r="G37" s="191">
        <v>113442</v>
      </c>
      <c r="H37" s="193">
        <v>685715</v>
      </c>
      <c r="I37" s="191">
        <v>0</v>
      </c>
      <c r="J37" s="191">
        <v>0</v>
      </c>
      <c r="K37" s="196">
        <f t="shared" si="0"/>
        <v>799157</v>
      </c>
      <c r="L37" s="1"/>
    </row>
    <row r="38" spans="1:14" ht="14.1" customHeight="1" x14ac:dyDescent="0.15">
      <c r="A38" s="1"/>
      <c r="B38" s="265" t="s">
        <v>12</v>
      </c>
      <c r="C38" s="265"/>
      <c r="D38" s="193">
        <v>6425761</v>
      </c>
      <c r="E38" s="191">
        <v>0</v>
      </c>
      <c r="F38" s="191">
        <v>0</v>
      </c>
      <c r="G38" s="191">
        <v>2082845</v>
      </c>
      <c r="H38" s="193">
        <v>3282706</v>
      </c>
      <c r="I38" s="193">
        <v>51893</v>
      </c>
      <c r="J38" s="191">
        <v>0</v>
      </c>
      <c r="K38" s="196">
        <f t="shared" si="0"/>
        <v>11843205</v>
      </c>
      <c r="L38" s="1"/>
    </row>
    <row r="39" spans="1:14" ht="14.1" customHeight="1" x14ac:dyDescent="0.15">
      <c r="A39" s="1"/>
      <c r="B39" s="267" t="s">
        <v>16</v>
      </c>
      <c r="C39" s="267"/>
      <c r="D39" s="193">
        <v>0</v>
      </c>
      <c r="E39" s="191">
        <v>0</v>
      </c>
      <c r="F39" s="191">
        <v>0</v>
      </c>
      <c r="G39" s="191">
        <v>23</v>
      </c>
      <c r="H39" s="191">
        <v>0</v>
      </c>
      <c r="I39" s="191">
        <v>0</v>
      </c>
      <c r="J39" s="191">
        <v>0</v>
      </c>
      <c r="K39" s="196">
        <f t="shared" si="0"/>
        <v>23</v>
      </c>
      <c r="L39" s="1"/>
    </row>
    <row r="40" spans="1:14" ht="14.1" customHeight="1" x14ac:dyDescent="0.15">
      <c r="A40" s="1"/>
      <c r="B40" s="265" t="s">
        <v>17</v>
      </c>
      <c r="C40" s="265"/>
      <c r="D40" s="191">
        <v>20273</v>
      </c>
      <c r="E40" s="191">
        <v>0</v>
      </c>
      <c r="F40" s="191">
        <v>0</v>
      </c>
      <c r="G40" s="191">
        <v>10732</v>
      </c>
      <c r="H40" s="191">
        <v>4345</v>
      </c>
      <c r="I40" s="191">
        <v>0</v>
      </c>
      <c r="J40" s="191">
        <v>0</v>
      </c>
      <c r="K40" s="196">
        <f t="shared" si="0"/>
        <v>35350</v>
      </c>
      <c r="L40" s="1"/>
    </row>
    <row r="41" spans="1:14" ht="14.1" customHeight="1" x14ac:dyDescent="0.15">
      <c r="A41" s="1"/>
      <c r="B41" s="280" t="s">
        <v>21</v>
      </c>
      <c r="C41" s="281"/>
      <c r="D41" s="193">
        <v>157279</v>
      </c>
      <c r="E41" s="193">
        <v>121792</v>
      </c>
      <c r="F41" s="193">
        <v>10307</v>
      </c>
      <c r="G41" s="191">
        <v>390563</v>
      </c>
      <c r="H41" s="193">
        <v>244422</v>
      </c>
      <c r="I41" s="193">
        <v>118816</v>
      </c>
      <c r="J41" s="193">
        <v>53715</v>
      </c>
      <c r="K41" s="196">
        <v>1096895</v>
      </c>
      <c r="L41" s="1"/>
    </row>
    <row r="42" spans="1:14" ht="13.5" customHeight="1" x14ac:dyDescent="0.15">
      <c r="A42" s="1"/>
      <c r="B42" s="279" t="s">
        <v>30</v>
      </c>
      <c r="C42" s="279"/>
      <c r="D42" s="193">
        <v>7856370</v>
      </c>
      <c r="E42" s="193">
        <v>5913874</v>
      </c>
      <c r="F42" s="193">
        <v>104323</v>
      </c>
      <c r="G42" s="193">
        <v>4517138</v>
      </c>
      <c r="H42" s="193">
        <v>5165394</v>
      </c>
      <c r="I42" s="193">
        <v>759357</v>
      </c>
      <c r="J42" s="193">
        <v>226854</v>
      </c>
      <c r="K42" s="228">
        <v>24543311</v>
      </c>
      <c r="L42" s="6">
        <v>24543310551</v>
      </c>
      <c r="M42" s="6">
        <f t="shared" ref="M42" si="1">SUM(M25,M35,M41)</f>
        <v>0</v>
      </c>
      <c r="N42" s="1"/>
    </row>
    <row r="43" spans="1:14" ht="3" customHeight="1" x14ac:dyDescent="0.15">
      <c r="A43" s="1"/>
      <c r="B43" s="1"/>
      <c r="C43" s="1"/>
      <c r="D43" s="1"/>
      <c r="E43" s="1"/>
      <c r="F43" s="1"/>
      <c r="G43" s="1"/>
      <c r="H43" s="1"/>
      <c r="I43" s="1"/>
      <c r="J43" s="1"/>
      <c r="K43" s="1"/>
      <c r="L43" s="1"/>
      <c r="M43" s="1"/>
    </row>
    <row r="44" spans="1:14" ht="5.0999999999999996" customHeight="1" x14ac:dyDescent="0.15">
      <c r="A44" s="1"/>
      <c r="B44" s="1"/>
      <c r="C44" s="1"/>
      <c r="D44" s="1"/>
      <c r="E44" s="1"/>
      <c r="F44" s="1"/>
      <c r="G44" s="1"/>
      <c r="H44" s="1"/>
      <c r="I44" s="1"/>
      <c r="J44" s="1"/>
      <c r="K44" s="1"/>
      <c r="L44" s="1"/>
      <c r="M44" s="1"/>
    </row>
    <row r="45" spans="1:14" x14ac:dyDescent="0.15">
      <c r="K45" s="1"/>
      <c r="L45" s="1"/>
      <c r="M45" s="1"/>
      <c r="N45" s="1"/>
    </row>
  </sheetData>
  <mergeCells count="46">
    <mergeCell ref="B39:C39"/>
    <mergeCell ref="B40:C40"/>
    <mergeCell ref="B41:C41"/>
    <mergeCell ref="B42:C42"/>
    <mergeCell ref="B33:C33"/>
    <mergeCell ref="B34:C34"/>
    <mergeCell ref="B35:C35"/>
    <mergeCell ref="B36:C36"/>
    <mergeCell ref="B37:C37"/>
    <mergeCell ref="B38:C38"/>
    <mergeCell ref="B32:C32"/>
    <mergeCell ref="H23:H24"/>
    <mergeCell ref="I23:I24"/>
    <mergeCell ref="J23:J24"/>
    <mergeCell ref="K23:K24"/>
    <mergeCell ref="B25:C25"/>
    <mergeCell ref="B26:C26"/>
    <mergeCell ref="G23:G24"/>
    <mergeCell ref="B27:C27"/>
    <mergeCell ref="B28:C28"/>
    <mergeCell ref="B29:C29"/>
    <mergeCell ref="B30:C30"/>
    <mergeCell ref="B31:C31"/>
    <mergeCell ref="B20:C20"/>
    <mergeCell ref="B23:C24"/>
    <mergeCell ref="D23:D24"/>
    <mergeCell ref="E23:E24"/>
    <mergeCell ref="F23:F24"/>
    <mergeCell ref="B19:C19"/>
    <mergeCell ref="B8:C8"/>
    <mergeCell ref="B9:C9"/>
    <mergeCell ref="B10:C10"/>
    <mergeCell ref="B11:C11"/>
    <mergeCell ref="B12:C12"/>
    <mergeCell ref="B13:C13"/>
    <mergeCell ref="B14:C14"/>
    <mergeCell ref="B15:C15"/>
    <mergeCell ref="B16:C16"/>
    <mergeCell ref="B17:C17"/>
    <mergeCell ref="B18:C18"/>
    <mergeCell ref="B7:C7"/>
    <mergeCell ref="B2:C2"/>
    <mergeCell ref="B3:C3"/>
    <mergeCell ref="B4:C4"/>
    <mergeCell ref="B5:C5"/>
    <mergeCell ref="B6:C6"/>
  </mergeCells>
  <phoneticPr fontId="2"/>
  <printOptions horizontalCentered="1"/>
  <pageMargins left="0.19685039370078741" right="0.19685039370078741" top="0.39370078740157483" bottom="0.19685039370078741" header="0.31496062992125984" footer="0.31496062992125984"/>
  <pageSetup paperSize="9" scale="9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85"/>
  <sheetViews>
    <sheetView view="pageBreakPreview" zoomScale="60" zoomScaleNormal="100" workbookViewId="0">
      <selection activeCell="B3" sqref="B3:AD85"/>
    </sheetView>
  </sheetViews>
  <sheetFormatPr defaultColWidth="8.875" defaultRowHeight="11.25" x14ac:dyDescent="0.15"/>
  <cols>
    <col min="1" max="1" width="44.875" style="83" customWidth="1"/>
    <col min="2" max="29" width="16.125" style="83" customWidth="1"/>
    <col min="30" max="30" width="19.625" style="83" customWidth="1"/>
    <col min="31" max="16384" width="8.875" style="83"/>
  </cols>
  <sheetData>
    <row r="1" spans="1:30" ht="21.75" thickBot="1" x14ac:dyDescent="0.2">
      <c r="A1" s="82" t="s">
        <v>387</v>
      </c>
      <c r="B1" s="38"/>
      <c r="D1" s="38"/>
      <c r="F1" s="38"/>
      <c r="P1" s="84" t="s">
        <v>737</v>
      </c>
      <c r="AD1" s="84" t="s">
        <v>737</v>
      </c>
    </row>
    <row r="2" spans="1:30" ht="20.100000000000001" customHeight="1" thickBot="1" x14ac:dyDescent="0.2">
      <c r="A2" s="64" t="s">
        <v>383</v>
      </c>
      <c r="B2" s="61" t="s">
        <v>123</v>
      </c>
      <c r="C2" s="62" t="s">
        <v>354</v>
      </c>
      <c r="D2" s="62" t="s">
        <v>355</v>
      </c>
      <c r="E2" s="62" t="s">
        <v>356</v>
      </c>
      <c r="F2" s="62" t="s">
        <v>357</v>
      </c>
      <c r="G2" s="62" t="s">
        <v>358</v>
      </c>
      <c r="H2" s="62" t="s">
        <v>359</v>
      </c>
      <c r="I2" s="62" t="s">
        <v>360</v>
      </c>
      <c r="J2" s="62" t="s">
        <v>361</v>
      </c>
      <c r="K2" s="62" t="s">
        <v>362</v>
      </c>
      <c r="L2" s="62" t="s">
        <v>363</v>
      </c>
      <c r="M2" s="62" t="s">
        <v>364</v>
      </c>
      <c r="N2" s="62" t="s">
        <v>365</v>
      </c>
      <c r="O2" s="62" t="s">
        <v>366</v>
      </c>
      <c r="P2" s="62" t="s">
        <v>367</v>
      </c>
      <c r="Q2" s="62" t="s">
        <v>368</v>
      </c>
      <c r="R2" s="62" t="s">
        <v>369</v>
      </c>
      <c r="S2" s="62" t="s">
        <v>370</v>
      </c>
      <c r="T2" s="62" t="s">
        <v>371</v>
      </c>
      <c r="U2" s="62" t="s">
        <v>372</v>
      </c>
      <c r="V2" s="62" t="s">
        <v>373</v>
      </c>
      <c r="W2" s="62" t="s">
        <v>374</v>
      </c>
      <c r="X2" s="62" t="s">
        <v>375</v>
      </c>
      <c r="Y2" s="62" t="s">
        <v>376</v>
      </c>
      <c r="Z2" s="62" t="s">
        <v>623</v>
      </c>
      <c r="AA2" s="62" t="s">
        <v>377</v>
      </c>
      <c r="AB2" s="62" t="s">
        <v>378</v>
      </c>
      <c r="AC2" s="62" t="s">
        <v>379</v>
      </c>
      <c r="AD2" s="63" t="s">
        <v>380</v>
      </c>
    </row>
    <row r="3" spans="1:30" ht="12" x14ac:dyDescent="0.15">
      <c r="A3" s="85" t="s">
        <v>148</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7"/>
    </row>
    <row r="4" spans="1:30" ht="17.25" customHeight="1" x14ac:dyDescent="0.15">
      <c r="A4" s="88" t="s">
        <v>150</v>
      </c>
      <c r="B4" s="81">
        <v>12288702</v>
      </c>
      <c r="C4" s="81">
        <v>12288702</v>
      </c>
      <c r="D4" s="81" t="s">
        <v>139</v>
      </c>
      <c r="E4" s="81">
        <v>12288702</v>
      </c>
      <c r="F4" s="81">
        <v>90365</v>
      </c>
      <c r="G4" s="81">
        <v>858</v>
      </c>
      <c r="H4" s="81">
        <v>4919</v>
      </c>
      <c r="I4" s="81">
        <v>4154746</v>
      </c>
      <c r="J4" s="81">
        <v>1302570</v>
      </c>
      <c r="K4" s="81">
        <v>1944324</v>
      </c>
      <c r="L4" s="81">
        <v>6014472</v>
      </c>
      <c r="M4" s="81">
        <v>25800957</v>
      </c>
      <c r="N4" s="81" t="s">
        <v>139</v>
      </c>
      <c r="O4" s="81">
        <v>-583763</v>
      </c>
      <c r="P4" s="81">
        <v>25217194</v>
      </c>
      <c r="Q4" s="81">
        <v>762</v>
      </c>
      <c r="R4" s="81" t="s">
        <v>139</v>
      </c>
      <c r="S4" s="81" t="s">
        <v>139</v>
      </c>
      <c r="T4" s="81">
        <v>340691</v>
      </c>
      <c r="U4" s="81">
        <v>221552</v>
      </c>
      <c r="V4" s="81">
        <v>23872</v>
      </c>
      <c r="W4" s="81">
        <v>9688</v>
      </c>
      <c r="X4" s="81">
        <v>153817</v>
      </c>
      <c r="Y4" s="81">
        <v>932514</v>
      </c>
      <c r="Z4" s="81">
        <v>203982</v>
      </c>
      <c r="AA4" s="81">
        <v>27104072</v>
      </c>
      <c r="AB4" s="81" t="s">
        <v>139</v>
      </c>
      <c r="AC4" s="81">
        <v>-153301</v>
      </c>
      <c r="AD4" s="89">
        <v>26950771</v>
      </c>
    </row>
    <row r="5" spans="1:30" ht="17.25" customHeight="1" x14ac:dyDescent="0.15">
      <c r="A5" s="88" t="s">
        <v>152</v>
      </c>
      <c r="B5" s="81">
        <v>10179427</v>
      </c>
      <c r="C5" s="81">
        <v>10179427</v>
      </c>
      <c r="D5" s="81" t="s">
        <v>139</v>
      </c>
      <c r="E5" s="81">
        <v>10179427</v>
      </c>
      <c r="F5" s="81" t="s">
        <v>139</v>
      </c>
      <c r="G5" s="81" t="s">
        <v>139</v>
      </c>
      <c r="H5" s="81">
        <v>0</v>
      </c>
      <c r="I5" s="81">
        <v>3924863</v>
      </c>
      <c r="J5" s="81">
        <v>1302174</v>
      </c>
      <c r="K5" s="81">
        <v>1944324</v>
      </c>
      <c r="L5" s="81">
        <v>5649295</v>
      </c>
      <c r="M5" s="81">
        <v>23000082</v>
      </c>
      <c r="N5" s="81" t="s">
        <v>139</v>
      </c>
      <c r="O5" s="81" t="s">
        <v>139</v>
      </c>
      <c r="P5" s="81">
        <v>23000082</v>
      </c>
      <c r="Q5" s="81" t="s">
        <v>139</v>
      </c>
      <c r="R5" s="81" t="s">
        <v>139</v>
      </c>
      <c r="S5" s="81" t="s">
        <v>139</v>
      </c>
      <c r="T5" s="81">
        <v>340691</v>
      </c>
      <c r="U5" s="81">
        <v>221212</v>
      </c>
      <c r="V5" s="81">
        <v>23863</v>
      </c>
      <c r="W5" s="81" t="s">
        <v>139</v>
      </c>
      <c r="X5" s="81">
        <v>103098</v>
      </c>
      <c r="Y5" s="81">
        <v>705713</v>
      </c>
      <c r="Z5" s="81">
        <v>148651</v>
      </c>
      <c r="AA5" s="81">
        <v>24543311</v>
      </c>
      <c r="AB5" s="81" t="s">
        <v>139</v>
      </c>
      <c r="AC5" s="81" t="s">
        <v>139</v>
      </c>
      <c r="AD5" s="89">
        <v>24543311</v>
      </c>
    </row>
    <row r="6" spans="1:30" ht="17.25" customHeight="1" x14ac:dyDescent="0.15">
      <c r="A6" s="88" t="s">
        <v>154</v>
      </c>
      <c r="B6" s="81">
        <v>8748158</v>
      </c>
      <c r="C6" s="81">
        <v>8748158</v>
      </c>
      <c r="D6" s="81" t="s">
        <v>139</v>
      </c>
      <c r="E6" s="81">
        <v>8748158</v>
      </c>
      <c r="F6" s="81" t="s">
        <v>139</v>
      </c>
      <c r="G6" s="81" t="s">
        <v>139</v>
      </c>
      <c r="H6" s="81" t="s">
        <v>139</v>
      </c>
      <c r="I6" s="81" t="s">
        <v>139</v>
      </c>
      <c r="J6" s="81">
        <v>1123473</v>
      </c>
      <c r="K6" s="81" t="s">
        <v>139</v>
      </c>
      <c r="L6" s="81" t="s">
        <v>139</v>
      </c>
      <c r="M6" s="81">
        <v>9871631</v>
      </c>
      <c r="N6" s="81" t="s">
        <v>139</v>
      </c>
      <c r="O6" s="81" t="s">
        <v>139</v>
      </c>
      <c r="P6" s="81">
        <v>9871631</v>
      </c>
      <c r="Q6" s="81" t="s">
        <v>139</v>
      </c>
      <c r="R6" s="81" t="s">
        <v>139</v>
      </c>
      <c r="S6" s="81" t="s">
        <v>139</v>
      </c>
      <c r="T6" s="81">
        <v>340518</v>
      </c>
      <c r="U6" s="81">
        <v>125502</v>
      </c>
      <c r="V6" s="81">
        <v>23390</v>
      </c>
      <c r="W6" s="81" t="s">
        <v>139</v>
      </c>
      <c r="X6" s="81">
        <v>103051</v>
      </c>
      <c r="Y6" s="81" t="s">
        <v>139</v>
      </c>
      <c r="Z6" s="81">
        <v>1296</v>
      </c>
      <c r="AA6" s="81">
        <v>10465388</v>
      </c>
      <c r="AB6" s="81" t="s">
        <v>139</v>
      </c>
      <c r="AC6" s="81" t="s">
        <v>139</v>
      </c>
      <c r="AD6" s="89">
        <v>10465388</v>
      </c>
    </row>
    <row r="7" spans="1:30" ht="17.25" customHeight="1" x14ac:dyDescent="0.15">
      <c r="A7" s="88" t="s">
        <v>156</v>
      </c>
      <c r="B7" s="81">
        <v>2086483</v>
      </c>
      <c r="C7" s="81">
        <v>2086483</v>
      </c>
      <c r="D7" s="81" t="s">
        <v>139</v>
      </c>
      <c r="E7" s="81">
        <v>2086483</v>
      </c>
      <c r="F7" s="81" t="s">
        <v>139</v>
      </c>
      <c r="G7" s="81" t="s">
        <v>139</v>
      </c>
      <c r="H7" s="81" t="s">
        <v>139</v>
      </c>
      <c r="I7" s="81" t="s">
        <v>139</v>
      </c>
      <c r="J7" s="81">
        <v>178580</v>
      </c>
      <c r="K7" s="81" t="s">
        <v>139</v>
      </c>
      <c r="L7" s="81" t="s">
        <v>139</v>
      </c>
      <c r="M7" s="81">
        <v>2265064</v>
      </c>
      <c r="N7" s="81" t="s">
        <v>139</v>
      </c>
      <c r="O7" s="81" t="s">
        <v>139</v>
      </c>
      <c r="P7" s="81">
        <v>2265064</v>
      </c>
      <c r="Q7" s="81" t="s">
        <v>139</v>
      </c>
      <c r="R7" s="81" t="s">
        <v>139</v>
      </c>
      <c r="S7" s="81" t="s">
        <v>139</v>
      </c>
      <c r="T7" s="81">
        <v>21426</v>
      </c>
      <c r="U7" s="81">
        <v>16099</v>
      </c>
      <c r="V7" s="81">
        <v>3548</v>
      </c>
      <c r="W7" s="81" t="s">
        <v>139</v>
      </c>
      <c r="X7" s="81" t="s">
        <v>139</v>
      </c>
      <c r="Y7" s="81" t="s">
        <v>139</v>
      </c>
      <c r="Z7" s="81" t="s">
        <v>139</v>
      </c>
      <c r="AA7" s="81">
        <v>2306136</v>
      </c>
      <c r="AB7" s="81" t="s">
        <v>139</v>
      </c>
      <c r="AC7" s="81" t="s">
        <v>139</v>
      </c>
      <c r="AD7" s="89">
        <v>2306136</v>
      </c>
    </row>
    <row r="8" spans="1:30" ht="17.25" customHeight="1" x14ac:dyDescent="0.15">
      <c r="A8" s="88" t="s">
        <v>158</v>
      </c>
      <c r="B8" s="81" t="s">
        <v>139</v>
      </c>
      <c r="C8" s="81" t="s">
        <v>139</v>
      </c>
      <c r="D8" s="81" t="s">
        <v>139</v>
      </c>
      <c r="E8" s="81" t="s">
        <v>139</v>
      </c>
      <c r="F8" s="81" t="s">
        <v>139</v>
      </c>
      <c r="G8" s="81" t="s">
        <v>139</v>
      </c>
      <c r="H8" s="81" t="s">
        <v>139</v>
      </c>
      <c r="I8" s="81" t="s">
        <v>139</v>
      </c>
      <c r="J8" s="81" t="s">
        <v>139</v>
      </c>
      <c r="K8" s="81" t="s">
        <v>139</v>
      </c>
      <c r="L8" s="81" t="s">
        <v>139</v>
      </c>
      <c r="M8" s="81" t="s">
        <v>139</v>
      </c>
      <c r="N8" s="81" t="s">
        <v>139</v>
      </c>
      <c r="O8" s="81" t="s">
        <v>139</v>
      </c>
      <c r="P8" s="81" t="s">
        <v>139</v>
      </c>
      <c r="Q8" s="81" t="s">
        <v>139</v>
      </c>
      <c r="R8" s="81" t="s">
        <v>139</v>
      </c>
      <c r="S8" s="81" t="s">
        <v>139</v>
      </c>
      <c r="T8" s="81" t="s">
        <v>139</v>
      </c>
      <c r="U8" s="81" t="s">
        <v>139</v>
      </c>
      <c r="V8" s="81" t="s">
        <v>139</v>
      </c>
      <c r="W8" s="81" t="s">
        <v>139</v>
      </c>
      <c r="X8" s="81" t="s">
        <v>139</v>
      </c>
      <c r="Y8" s="81" t="s">
        <v>139</v>
      </c>
      <c r="Z8" s="81" t="s">
        <v>139</v>
      </c>
      <c r="AA8" s="81" t="s">
        <v>139</v>
      </c>
      <c r="AB8" s="81" t="s">
        <v>139</v>
      </c>
      <c r="AC8" s="81" t="s">
        <v>139</v>
      </c>
      <c r="AD8" s="89" t="s">
        <v>139</v>
      </c>
    </row>
    <row r="9" spans="1:30" ht="17.25" customHeight="1" x14ac:dyDescent="0.15">
      <c r="A9" s="88" t="s">
        <v>160</v>
      </c>
      <c r="B9" s="81">
        <v>16236026</v>
      </c>
      <c r="C9" s="81">
        <v>16236026</v>
      </c>
      <c r="D9" s="81" t="s">
        <v>139</v>
      </c>
      <c r="E9" s="81">
        <v>16236026</v>
      </c>
      <c r="F9" s="81" t="s">
        <v>139</v>
      </c>
      <c r="G9" s="81" t="s">
        <v>139</v>
      </c>
      <c r="H9" s="81" t="s">
        <v>139</v>
      </c>
      <c r="I9" s="81" t="s">
        <v>139</v>
      </c>
      <c r="J9" s="81">
        <v>1740286</v>
      </c>
      <c r="K9" s="81" t="s">
        <v>139</v>
      </c>
      <c r="L9" s="81" t="s">
        <v>139</v>
      </c>
      <c r="M9" s="81">
        <v>17976313</v>
      </c>
      <c r="N9" s="81" t="s">
        <v>139</v>
      </c>
      <c r="O9" s="81" t="s">
        <v>139</v>
      </c>
      <c r="P9" s="81">
        <v>17976313</v>
      </c>
      <c r="Q9" s="81" t="s">
        <v>139</v>
      </c>
      <c r="R9" s="81" t="s">
        <v>139</v>
      </c>
      <c r="S9" s="81" t="s">
        <v>139</v>
      </c>
      <c r="T9" s="81">
        <v>1217557</v>
      </c>
      <c r="U9" s="81">
        <v>218795</v>
      </c>
      <c r="V9" s="81">
        <v>50155</v>
      </c>
      <c r="W9" s="81" t="s">
        <v>139</v>
      </c>
      <c r="X9" s="81">
        <v>131233</v>
      </c>
      <c r="Y9" s="81" t="s">
        <v>139</v>
      </c>
      <c r="Z9" s="81">
        <v>223778</v>
      </c>
      <c r="AA9" s="81">
        <v>19817831</v>
      </c>
      <c r="AB9" s="81" t="s">
        <v>139</v>
      </c>
      <c r="AC9" s="81" t="s">
        <v>139</v>
      </c>
      <c r="AD9" s="89">
        <v>19817831</v>
      </c>
    </row>
    <row r="10" spans="1:30" ht="17.25" customHeight="1" x14ac:dyDescent="0.15">
      <c r="A10" s="88" t="s">
        <v>162</v>
      </c>
      <c r="B10" s="81">
        <v>-9678727</v>
      </c>
      <c r="C10" s="81">
        <v>-9678727</v>
      </c>
      <c r="D10" s="81" t="s">
        <v>139</v>
      </c>
      <c r="E10" s="81">
        <v>-9678727</v>
      </c>
      <c r="F10" s="81" t="s">
        <v>139</v>
      </c>
      <c r="G10" s="81" t="s">
        <v>139</v>
      </c>
      <c r="H10" s="81" t="s">
        <v>139</v>
      </c>
      <c r="I10" s="81" t="s">
        <v>139</v>
      </c>
      <c r="J10" s="81">
        <v>-944313</v>
      </c>
      <c r="K10" s="81" t="s">
        <v>139</v>
      </c>
      <c r="L10" s="81" t="s">
        <v>139</v>
      </c>
      <c r="M10" s="81">
        <v>-10623039</v>
      </c>
      <c r="N10" s="81" t="s">
        <v>139</v>
      </c>
      <c r="O10" s="81" t="s">
        <v>139</v>
      </c>
      <c r="P10" s="81">
        <v>-10623039</v>
      </c>
      <c r="Q10" s="81" t="s">
        <v>139</v>
      </c>
      <c r="R10" s="81" t="s">
        <v>139</v>
      </c>
      <c r="S10" s="81" t="s">
        <v>139</v>
      </c>
      <c r="T10" s="81">
        <v>-899396</v>
      </c>
      <c r="U10" s="81">
        <v>-110877</v>
      </c>
      <c r="V10" s="81">
        <v>-30313</v>
      </c>
      <c r="W10" s="81" t="s">
        <v>139</v>
      </c>
      <c r="X10" s="81">
        <v>-28182</v>
      </c>
      <c r="Y10" s="81" t="s">
        <v>139</v>
      </c>
      <c r="Z10" s="81">
        <v>-222482</v>
      </c>
      <c r="AA10" s="81">
        <v>-11914290</v>
      </c>
      <c r="AB10" s="81" t="s">
        <v>139</v>
      </c>
      <c r="AC10" s="81" t="s">
        <v>139</v>
      </c>
      <c r="AD10" s="89">
        <v>-11914290</v>
      </c>
    </row>
    <row r="11" spans="1:30" ht="17.25" customHeight="1" x14ac:dyDescent="0.15">
      <c r="A11" s="88" t="s">
        <v>164</v>
      </c>
      <c r="B11" s="81">
        <v>352956</v>
      </c>
      <c r="C11" s="81">
        <v>352956</v>
      </c>
      <c r="D11" s="81" t="s">
        <v>139</v>
      </c>
      <c r="E11" s="81">
        <v>352956</v>
      </c>
      <c r="F11" s="81" t="s">
        <v>139</v>
      </c>
      <c r="G11" s="81" t="s">
        <v>139</v>
      </c>
      <c r="H11" s="81" t="s">
        <v>139</v>
      </c>
      <c r="I11" s="81" t="s">
        <v>139</v>
      </c>
      <c r="J11" s="81">
        <v>1469565</v>
      </c>
      <c r="K11" s="81" t="s">
        <v>139</v>
      </c>
      <c r="L11" s="81" t="s">
        <v>139</v>
      </c>
      <c r="M11" s="81">
        <v>1822521</v>
      </c>
      <c r="N11" s="81" t="s">
        <v>139</v>
      </c>
      <c r="O11" s="81" t="s">
        <v>139</v>
      </c>
      <c r="P11" s="81">
        <v>1822521</v>
      </c>
      <c r="Q11" s="81" t="s">
        <v>139</v>
      </c>
      <c r="R11" s="81" t="s">
        <v>139</v>
      </c>
      <c r="S11" s="81" t="s">
        <v>139</v>
      </c>
      <c r="T11" s="81">
        <v>1900</v>
      </c>
      <c r="U11" s="81">
        <v>2140</v>
      </c>
      <c r="V11" s="81">
        <v>737</v>
      </c>
      <c r="W11" s="81" t="s">
        <v>139</v>
      </c>
      <c r="X11" s="81" t="s">
        <v>139</v>
      </c>
      <c r="Y11" s="81" t="s">
        <v>139</v>
      </c>
      <c r="Z11" s="81" t="s">
        <v>139</v>
      </c>
      <c r="AA11" s="81">
        <v>1827298</v>
      </c>
      <c r="AB11" s="81" t="s">
        <v>139</v>
      </c>
      <c r="AC11" s="81" t="s">
        <v>139</v>
      </c>
      <c r="AD11" s="89">
        <v>1827298</v>
      </c>
    </row>
    <row r="12" spans="1:30" ht="17.25" customHeight="1" x14ac:dyDescent="0.15">
      <c r="A12" s="88" t="s">
        <v>166</v>
      </c>
      <c r="B12" s="81">
        <v>-248581</v>
      </c>
      <c r="C12" s="81">
        <v>-248581</v>
      </c>
      <c r="D12" s="81" t="s">
        <v>139</v>
      </c>
      <c r="E12" s="81">
        <v>-248581</v>
      </c>
      <c r="F12" s="81" t="s">
        <v>139</v>
      </c>
      <c r="G12" s="81" t="s">
        <v>139</v>
      </c>
      <c r="H12" s="81" t="s">
        <v>139</v>
      </c>
      <c r="I12" s="81" t="s">
        <v>139</v>
      </c>
      <c r="J12" s="81">
        <v>-1320646</v>
      </c>
      <c r="K12" s="81" t="s">
        <v>139</v>
      </c>
      <c r="L12" s="81" t="s">
        <v>139</v>
      </c>
      <c r="M12" s="81">
        <v>-1569227</v>
      </c>
      <c r="N12" s="81" t="s">
        <v>139</v>
      </c>
      <c r="O12" s="81" t="s">
        <v>139</v>
      </c>
      <c r="P12" s="81">
        <v>-1569227</v>
      </c>
      <c r="Q12" s="81" t="s">
        <v>139</v>
      </c>
      <c r="R12" s="81" t="s">
        <v>139</v>
      </c>
      <c r="S12" s="81" t="s">
        <v>139</v>
      </c>
      <c r="T12" s="81">
        <v>-969</v>
      </c>
      <c r="U12" s="81">
        <v>-655</v>
      </c>
      <c r="V12" s="81">
        <v>-737</v>
      </c>
      <c r="W12" s="81" t="s">
        <v>139</v>
      </c>
      <c r="X12" s="81" t="s">
        <v>139</v>
      </c>
      <c r="Y12" s="81" t="s">
        <v>139</v>
      </c>
      <c r="Z12" s="81" t="s">
        <v>139</v>
      </c>
      <c r="AA12" s="81">
        <v>-1571588</v>
      </c>
      <c r="AB12" s="81" t="s">
        <v>139</v>
      </c>
      <c r="AC12" s="81" t="s">
        <v>139</v>
      </c>
      <c r="AD12" s="89">
        <v>-1571588</v>
      </c>
    </row>
    <row r="13" spans="1:30" ht="17.25" customHeight="1" x14ac:dyDescent="0.15">
      <c r="A13" s="88" t="s">
        <v>168</v>
      </c>
      <c r="B13" s="81" t="s">
        <v>139</v>
      </c>
      <c r="C13" s="81" t="s">
        <v>139</v>
      </c>
      <c r="D13" s="81" t="s">
        <v>139</v>
      </c>
      <c r="E13" s="81" t="s">
        <v>139</v>
      </c>
      <c r="F13" s="81" t="s">
        <v>139</v>
      </c>
      <c r="G13" s="81" t="s">
        <v>139</v>
      </c>
      <c r="H13" s="81" t="s">
        <v>139</v>
      </c>
      <c r="I13" s="81" t="s">
        <v>139</v>
      </c>
      <c r="J13" s="81" t="s">
        <v>139</v>
      </c>
      <c r="K13" s="81" t="s">
        <v>139</v>
      </c>
      <c r="L13" s="81" t="s">
        <v>139</v>
      </c>
      <c r="M13" s="81" t="s">
        <v>139</v>
      </c>
      <c r="N13" s="81" t="s">
        <v>139</v>
      </c>
      <c r="O13" s="81" t="s">
        <v>139</v>
      </c>
      <c r="P13" s="81" t="s">
        <v>139</v>
      </c>
      <c r="Q13" s="81" t="s">
        <v>139</v>
      </c>
      <c r="R13" s="81" t="s">
        <v>139</v>
      </c>
      <c r="S13" s="81" t="s">
        <v>139</v>
      </c>
      <c r="T13" s="81" t="s">
        <v>139</v>
      </c>
      <c r="U13" s="81">
        <v>138</v>
      </c>
      <c r="V13" s="81" t="s">
        <v>139</v>
      </c>
      <c r="W13" s="81" t="s">
        <v>139</v>
      </c>
      <c r="X13" s="81" t="s">
        <v>139</v>
      </c>
      <c r="Y13" s="81" t="s">
        <v>139</v>
      </c>
      <c r="Z13" s="81" t="s">
        <v>139</v>
      </c>
      <c r="AA13" s="81">
        <v>138</v>
      </c>
      <c r="AB13" s="81" t="s">
        <v>139</v>
      </c>
      <c r="AC13" s="81" t="s">
        <v>139</v>
      </c>
      <c r="AD13" s="89">
        <v>138</v>
      </c>
    </row>
    <row r="14" spans="1:30" ht="17.25" customHeight="1" x14ac:dyDescent="0.15">
      <c r="A14" s="88" t="s">
        <v>170</v>
      </c>
      <c r="B14" s="81" t="s">
        <v>139</v>
      </c>
      <c r="C14" s="81" t="s">
        <v>139</v>
      </c>
      <c r="D14" s="81" t="s">
        <v>139</v>
      </c>
      <c r="E14" s="81" t="s">
        <v>139</v>
      </c>
      <c r="F14" s="81" t="s">
        <v>139</v>
      </c>
      <c r="G14" s="81" t="s">
        <v>139</v>
      </c>
      <c r="H14" s="81" t="s">
        <v>139</v>
      </c>
      <c r="I14" s="81" t="s">
        <v>139</v>
      </c>
      <c r="J14" s="81" t="s">
        <v>139</v>
      </c>
      <c r="K14" s="81" t="s">
        <v>139</v>
      </c>
      <c r="L14" s="81" t="s">
        <v>139</v>
      </c>
      <c r="M14" s="81" t="s">
        <v>139</v>
      </c>
      <c r="N14" s="81" t="s">
        <v>139</v>
      </c>
      <c r="O14" s="81" t="s">
        <v>139</v>
      </c>
      <c r="P14" s="81" t="s">
        <v>139</v>
      </c>
      <c r="Q14" s="81" t="s">
        <v>139</v>
      </c>
      <c r="R14" s="81" t="s">
        <v>139</v>
      </c>
      <c r="S14" s="81" t="s">
        <v>139</v>
      </c>
      <c r="T14" s="81" t="s">
        <v>139</v>
      </c>
      <c r="U14" s="81">
        <v>-138</v>
      </c>
      <c r="V14" s="81" t="s">
        <v>139</v>
      </c>
      <c r="W14" s="81" t="s">
        <v>139</v>
      </c>
      <c r="X14" s="81" t="s">
        <v>139</v>
      </c>
      <c r="Y14" s="81" t="s">
        <v>139</v>
      </c>
      <c r="Z14" s="81" t="s">
        <v>139</v>
      </c>
      <c r="AA14" s="81">
        <v>-138</v>
      </c>
      <c r="AB14" s="81" t="s">
        <v>139</v>
      </c>
      <c r="AC14" s="81" t="s">
        <v>139</v>
      </c>
      <c r="AD14" s="89">
        <v>-138</v>
      </c>
    </row>
    <row r="15" spans="1:30" ht="17.25" customHeight="1" x14ac:dyDescent="0.15">
      <c r="A15" s="88" t="s">
        <v>172</v>
      </c>
      <c r="B15" s="81" t="s">
        <v>139</v>
      </c>
      <c r="C15" s="81" t="s">
        <v>139</v>
      </c>
      <c r="D15" s="81" t="s">
        <v>139</v>
      </c>
      <c r="E15" s="81" t="s">
        <v>139</v>
      </c>
      <c r="F15" s="81" t="s">
        <v>139</v>
      </c>
      <c r="G15" s="81" t="s">
        <v>139</v>
      </c>
      <c r="H15" s="81" t="s">
        <v>139</v>
      </c>
      <c r="I15" s="81" t="s">
        <v>139</v>
      </c>
      <c r="J15" s="81" t="s">
        <v>139</v>
      </c>
      <c r="K15" s="81" t="s">
        <v>139</v>
      </c>
      <c r="L15" s="81" t="s">
        <v>139</v>
      </c>
      <c r="M15" s="81" t="s">
        <v>139</v>
      </c>
      <c r="N15" s="81" t="s">
        <v>139</v>
      </c>
      <c r="O15" s="81" t="s">
        <v>139</v>
      </c>
      <c r="P15" s="81" t="s">
        <v>139</v>
      </c>
      <c r="Q15" s="81" t="s">
        <v>139</v>
      </c>
      <c r="R15" s="81" t="s">
        <v>139</v>
      </c>
      <c r="S15" s="81" t="s">
        <v>139</v>
      </c>
      <c r="T15" s="81" t="s">
        <v>139</v>
      </c>
      <c r="U15" s="81" t="s">
        <v>139</v>
      </c>
      <c r="V15" s="81" t="s">
        <v>139</v>
      </c>
      <c r="W15" s="81" t="s">
        <v>139</v>
      </c>
      <c r="X15" s="81" t="s">
        <v>139</v>
      </c>
      <c r="Y15" s="81" t="s">
        <v>139</v>
      </c>
      <c r="Z15" s="81" t="s">
        <v>139</v>
      </c>
      <c r="AA15" s="81" t="s">
        <v>139</v>
      </c>
      <c r="AB15" s="81" t="s">
        <v>139</v>
      </c>
      <c r="AC15" s="81" t="s">
        <v>139</v>
      </c>
      <c r="AD15" s="89" t="s">
        <v>139</v>
      </c>
    </row>
    <row r="16" spans="1:30" ht="17.25" customHeight="1" x14ac:dyDescent="0.15">
      <c r="A16" s="88" t="s">
        <v>174</v>
      </c>
      <c r="B16" s="81" t="s">
        <v>139</v>
      </c>
      <c r="C16" s="81" t="s">
        <v>139</v>
      </c>
      <c r="D16" s="81" t="s">
        <v>139</v>
      </c>
      <c r="E16" s="81" t="s">
        <v>139</v>
      </c>
      <c r="F16" s="81" t="s">
        <v>139</v>
      </c>
      <c r="G16" s="81" t="s">
        <v>139</v>
      </c>
      <c r="H16" s="81" t="s">
        <v>139</v>
      </c>
      <c r="I16" s="81" t="s">
        <v>139</v>
      </c>
      <c r="J16" s="81" t="s">
        <v>139</v>
      </c>
      <c r="K16" s="81" t="s">
        <v>139</v>
      </c>
      <c r="L16" s="81" t="s">
        <v>139</v>
      </c>
      <c r="M16" s="81" t="s">
        <v>139</v>
      </c>
      <c r="N16" s="81" t="s">
        <v>139</v>
      </c>
      <c r="O16" s="81" t="s">
        <v>139</v>
      </c>
      <c r="P16" s="81" t="s">
        <v>139</v>
      </c>
      <c r="Q16" s="81" t="s">
        <v>139</v>
      </c>
      <c r="R16" s="81" t="s">
        <v>139</v>
      </c>
      <c r="S16" s="81" t="s">
        <v>139</v>
      </c>
      <c r="T16" s="81" t="s">
        <v>139</v>
      </c>
      <c r="U16" s="81" t="s">
        <v>139</v>
      </c>
      <c r="V16" s="81" t="s">
        <v>139</v>
      </c>
      <c r="W16" s="81" t="s">
        <v>139</v>
      </c>
      <c r="X16" s="81" t="s">
        <v>139</v>
      </c>
      <c r="Y16" s="81" t="s">
        <v>139</v>
      </c>
      <c r="Z16" s="81" t="s">
        <v>139</v>
      </c>
      <c r="AA16" s="81" t="s">
        <v>139</v>
      </c>
      <c r="AB16" s="81" t="s">
        <v>139</v>
      </c>
      <c r="AC16" s="81" t="s">
        <v>139</v>
      </c>
      <c r="AD16" s="89" t="s">
        <v>139</v>
      </c>
    </row>
    <row r="17" spans="1:30" ht="17.25" customHeight="1" x14ac:dyDescent="0.15">
      <c r="A17" s="88" t="s">
        <v>176</v>
      </c>
      <c r="B17" s="81" t="s">
        <v>139</v>
      </c>
      <c r="C17" s="81" t="s">
        <v>139</v>
      </c>
      <c r="D17" s="81" t="s">
        <v>139</v>
      </c>
      <c r="E17" s="81" t="s">
        <v>139</v>
      </c>
      <c r="F17" s="81" t="s">
        <v>139</v>
      </c>
      <c r="G17" s="81" t="s">
        <v>139</v>
      </c>
      <c r="H17" s="81" t="s">
        <v>139</v>
      </c>
      <c r="I17" s="81" t="s">
        <v>139</v>
      </c>
      <c r="J17" s="81" t="s">
        <v>139</v>
      </c>
      <c r="K17" s="81" t="s">
        <v>139</v>
      </c>
      <c r="L17" s="81" t="s">
        <v>139</v>
      </c>
      <c r="M17" s="81" t="s">
        <v>139</v>
      </c>
      <c r="N17" s="81" t="s">
        <v>139</v>
      </c>
      <c r="O17" s="81" t="s">
        <v>139</v>
      </c>
      <c r="P17" s="81" t="s">
        <v>139</v>
      </c>
      <c r="Q17" s="81" t="s">
        <v>139</v>
      </c>
      <c r="R17" s="81" t="s">
        <v>139</v>
      </c>
      <c r="S17" s="81" t="s">
        <v>139</v>
      </c>
      <c r="T17" s="81" t="s">
        <v>139</v>
      </c>
      <c r="U17" s="81" t="s">
        <v>139</v>
      </c>
      <c r="V17" s="81" t="s">
        <v>139</v>
      </c>
      <c r="W17" s="81" t="s">
        <v>139</v>
      </c>
      <c r="X17" s="81" t="s">
        <v>139</v>
      </c>
      <c r="Y17" s="81" t="s">
        <v>139</v>
      </c>
      <c r="Z17" s="81" t="s">
        <v>139</v>
      </c>
      <c r="AA17" s="81" t="s">
        <v>139</v>
      </c>
      <c r="AB17" s="81" t="s">
        <v>139</v>
      </c>
      <c r="AC17" s="81" t="s">
        <v>139</v>
      </c>
      <c r="AD17" s="89" t="s">
        <v>139</v>
      </c>
    </row>
    <row r="18" spans="1:30" ht="17.25" customHeight="1" x14ac:dyDescent="0.15">
      <c r="A18" s="88" t="s">
        <v>178</v>
      </c>
      <c r="B18" s="81" t="s">
        <v>139</v>
      </c>
      <c r="C18" s="81" t="s">
        <v>139</v>
      </c>
      <c r="D18" s="81" t="s">
        <v>139</v>
      </c>
      <c r="E18" s="81" t="s">
        <v>139</v>
      </c>
      <c r="F18" s="81" t="s">
        <v>139</v>
      </c>
      <c r="G18" s="81" t="s">
        <v>139</v>
      </c>
      <c r="H18" s="81" t="s">
        <v>139</v>
      </c>
      <c r="I18" s="81" t="s">
        <v>139</v>
      </c>
      <c r="J18" s="81" t="s">
        <v>139</v>
      </c>
      <c r="K18" s="81" t="s">
        <v>139</v>
      </c>
      <c r="L18" s="81" t="s">
        <v>139</v>
      </c>
      <c r="M18" s="81" t="s">
        <v>139</v>
      </c>
      <c r="N18" s="81" t="s">
        <v>139</v>
      </c>
      <c r="O18" s="81" t="s">
        <v>139</v>
      </c>
      <c r="P18" s="81" t="s">
        <v>139</v>
      </c>
      <c r="Q18" s="81" t="s">
        <v>139</v>
      </c>
      <c r="R18" s="81" t="s">
        <v>139</v>
      </c>
      <c r="S18" s="81" t="s">
        <v>139</v>
      </c>
      <c r="T18" s="81" t="s">
        <v>139</v>
      </c>
      <c r="U18" s="81" t="s">
        <v>139</v>
      </c>
      <c r="V18" s="81" t="s">
        <v>139</v>
      </c>
      <c r="W18" s="81" t="s">
        <v>139</v>
      </c>
      <c r="X18" s="81" t="s">
        <v>139</v>
      </c>
      <c r="Y18" s="81" t="s">
        <v>139</v>
      </c>
      <c r="Z18" s="81" t="s">
        <v>139</v>
      </c>
      <c r="AA18" s="81" t="s">
        <v>139</v>
      </c>
      <c r="AB18" s="81" t="s">
        <v>139</v>
      </c>
      <c r="AC18" s="81" t="s">
        <v>139</v>
      </c>
      <c r="AD18" s="89" t="s">
        <v>139</v>
      </c>
    </row>
    <row r="19" spans="1:30" ht="17.25" customHeight="1" x14ac:dyDescent="0.15">
      <c r="A19" s="88" t="s">
        <v>179</v>
      </c>
      <c r="B19" s="81" t="s">
        <v>139</v>
      </c>
      <c r="C19" s="81" t="s">
        <v>139</v>
      </c>
      <c r="D19" s="81" t="s">
        <v>139</v>
      </c>
      <c r="E19" s="81" t="s">
        <v>139</v>
      </c>
      <c r="F19" s="81" t="s">
        <v>139</v>
      </c>
      <c r="G19" s="81" t="s">
        <v>139</v>
      </c>
      <c r="H19" s="81" t="s">
        <v>139</v>
      </c>
      <c r="I19" s="81" t="s">
        <v>139</v>
      </c>
      <c r="J19" s="81" t="s">
        <v>139</v>
      </c>
      <c r="K19" s="81" t="s">
        <v>139</v>
      </c>
      <c r="L19" s="81" t="s">
        <v>139</v>
      </c>
      <c r="M19" s="81" t="s">
        <v>139</v>
      </c>
      <c r="N19" s="81" t="s">
        <v>139</v>
      </c>
      <c r="O19" s="81" t="s">
        <v>139</v>
      </c>
      <c r="P19" s="81" t="s">
        <v>139</v>
      </c>
      <c r="Q19" s="81" t="s">
        <v>139</v>
      </c>
      <c r="R19" s="81" t="s">
        <v>139</v>
      </c>
      <c r="S19" s="81" t="s">
        <v>139</v>
      </c>
      <c r="T19" s="81" t="s">
        <v>139</v>
      </c>
      <c r="U19" s="81" t="s">
        <v>139</v>
      </c>
      <c r="V19" s="81" t="s">
        <v>139</v>
      </c>
      <c r="W19" s="81" t="s">
        <v>139</v>
      </c>
      <c r="X19" s="81" t="s">
        <v>139</v>
      </c>
      <c r="Y19" s="81" t="s">
        <v>139</v>
      </c>
      <c r="Z19" s="81" t="s">
        <v>139</v>
      </c>
      <c r="AA19" s="81" t="s">
        <v>139</v>
      </c>
      <c r="AB19" s="81" t="s">
        <v>139</v>
      </c>
      <c r="AC19" s="81" t="s">
        <v>139</v>
      </c>
      <c r="AD19" s="89" t="s">
        <v>139</v>
      </c>
    </row>
    <row r="20" spans="1:30" ht="17.25" customHeight="1" x14ac:dyDescent="0.15">
      <c r="A20" s="88" t="s">
        <v>181</v>
      </c>
      <c r="B20" s="81" t="s">
        <v>139</v>
      </c>
      <c r="C20" s="81" t="s">
        <v>139</v>
      </c>
      <c r="D20" s="81" t="s">
        <v>139</v>
      </c>
      <c r="E20" s="81" t="s">
        <v>139</v>
      </c>
      <c r="F20" s="81" t="s">
        <v>139</v>
      </c>
      <c r="G20" s="81" t="s">
        <v>139</v>
      </c>
      <c r="H20" s="81" t="s">
        <v>139</v>
      </c>
      <c r="I20" s="81" t="s">
        <v>139</v>
      </c>
      <c r="J20" s="81" t="s">
        <v>139</v>
      </c>
      <c r="K20" s="81" t="s">
        <v>139</v>
      </c>
      <c r="L20" s="81" t="s">
        <v>139</v>
      </c>
      <c r="M20" s="81" t="s">
        <v>139</v>
      </c>
      <c r="N20" s="81" t="s">
        <v>139</v>
      </c>
      <c r="O20" s="81" t="s">
        <v>139</v>
      </c>
      <c r="P20" s="81" t="s">
        <v>139</v>
      </c>
      <c r="Q20" s="81" t="s">
        <v>139</v>
      </c>
      <c r="R20" s="81" t="s">
        <v>139</v>
      </c>
      <c r="S20" s="81" t="s">
        <v>139</v>
      </c>
      <c r="T20" s="81" t="s">
        <v>139</v>
      </c>
      <c r="U20" s="81" t="s">
        <v>139</v>
      </c>
      <c r="V20" s="81" t="s">
        <v>139</v>
      </c>
      <c r="W20" s="81" t="s">
        <v>139</v>
      </c>
      <c r="X20" s="81" t="s">
        <v>139</v>
      </c>
      <c r="Y20" s="81" t="s">
        <v>139</v>
      </c>
      <c r="Z20" s="81" t="s">
        <v>139</v>
      </c>
      <c r="AA20" s="81" t="s">
        <v>139</v>
      </c>
      <c r="AB20" s="81" t="s">
        <v>139</v>
      </c>
      <c r="AC20" s="81" t="s">
        <v>139</v>
      </c>
      <c r="AD20" s="89" t="s">
        <v>139</v>
      </c>
    </row>
    <row r="21" spans="1:30" ht="17.25" customHeight="1" x14ac:dyDescent="0.15">
      <c r="A21" s="88" t="s">
        <v>183</v>
      </c>
      <c r="B21" s="81" t="s">
        <v>139</v>
      </c>
      <c r="C21" s="81" t="s">
        <v>139</v>
      </c>
      <c r="D21" s="81" t="s">
        <v>139</v>
      </c>
      <c r="E21" s="81" t="s">
        <v>139</v>
      </c>
      <c r="F21" s="81" t="s">
        <v>139</v>
      </c>
      <c r="G21" s="81" t="s">
        <v>139</v>
      </c>
      <c r="H21" s="81" t="s">
        <v>139</v>
      </c>
      <c r="I21" s="81" t="s">
        <v>139</v>
      </c>
      <c r="J21" s="81" t="s">
        <v>139</v>
      </c>
      <c r="K21" s="81" t="s">
        <v>139</v>
      </c>
      <c r="L21" s="81" t="s">
        <v>139</v>
      </c>
      <c r="M21" s="81" t="s">
        <v>139</v>
      </c>
      <c r="N21" s="81" t="s">
        <v>139</v>
      </c>
      <c r="O21" s="81" t="s">
        <v>139</v>
      </c>
      <c r="P21" s="81" t="s">
        <v>139</v>
      </c>
      <c r="Q21" s="81" t="s">
        <v>139</v>
      </c>
      <c r="R21" s="81" t="s">
        <v>139</v>
      </c>
      <c r="S21" s="81" t="s">
        <v>139</v>
      </c>
      <c r="T21" s="81" t="s">
        <v>139</v>
      </c>
      <c r="U21" s="81" t="s">
        <v>139</v>
      </c>
      <c r="V21" s="81" t="s">
        <v>139</v>
      </c>
      <c r="W21" s="81" t="s">
        <v>139</v>
      </c>
      <c r="X21" s="81" t="s">
        <v>139</v>
      </c>
      <c r="Y21" s="81" t="s">
        <v>139</v>
      </c>
      <c r="Z21" s="81" t="s">
        <v>139</v>
      </c>
      <c r="AA21" s="81" t="s">
        <v>139</v>
      </c>
      <c r="AB21" s="81" t="s">
        <v>139</v>
      </c>
      <c r="AC21" s="81" t="s">
        <v>139</v>
      </c>
      <c r="AD21" s="89" t="s">
        <v>139</v>
      </c>
    </row>
    <row r="22" spans="1:30" ht="17.25" customHeight="1" x14ac:dyDescent="0.15">
      <c r="A22" s="88" t="s">
        <v>185</v>
      </c>
      <c r="B22" s="81">
        <v>1116650</v>
      </c>
      <c r="C22" s="81">
        <v>1116650</v>
      </c>
      <c r="D22" s="81" t="s">
        <v>139</v>
      </c>
      <c r="E22" s="81">
        <v>1116650</v>
      </c>
      <c r="F22" s="81" t="s">
        <v>139</v>
      </c>
      <c r="G22" s="81" t="s">
        <v>139</v>
      </c>
      <c r="H22" s="81" t="s">
        <v>139</v>
      </c>
      <c r="I22" s="81">
        <v>3901103</v>
      </c>
      <c r="J22" s="81" t="s">
        <v>139</v>
      </c>
      <c r="K22" s="81">
        <v>1908486</v>
      </c>
      <c r="L22" s="81">
        <v>5524392</v>
      </c>
      <c r="M22" s="81">
        <v>12450630</v>
      </c>
      <c r="N22" s="81" t="s">
        <v>139</v>
      </c>
      <c r="O22" s="81" t="s">
        <v>139</v>
      </c>
      <c r="P22" s="81">
        <v>12450630</v>
      </c>
      <c r="Q22" s="81" t="s">
        <v>139</v>
      </c>
      <c r="R22" s="81" t="s">
        <v>139</v>
      </c>
      <c r="S22" s="81" t="s">
        <v>139</v>
      </c>
      <c r="T22" s="81" t="s">
        <v>139</v>
      </c>
      <c r="U22" s="81" t="s">
        <v>139</v>
      </c>
      <c r="V22" s="81" t="s">
        <v>139</v>
      </c>
      <c r="W22" s="81" t="s">
        <v>139</v>
      </c>
      <c r="X22" s="81" t="s">
        <v>139</v>
      </c>
      <c r="Y22" s="81">
        <v>530397</v>
      </c>
      <c r="Z22" s="81" t="s">
        <v>139</v>
      </c>
      <c r="AA22" s="81">
        <v>12981028</v>
      </c>
      <c r="AB22" s="81" t="s">
        <v>139</v>
      </c>
      <c r="AC22" s="81" t="s">
        <v>139</v>
      </c>
      <c r="AD22" s="89">
        <v>12981028</v>
      </c>
    </row>
    <row r="23" spans="1:30" ht="17.25" customHeight="1" x14ac:dyDescent="0.15">
      <c r="A23" s="88" t="s">
        <v>156</v>
      </c>
      <c r="B23" s="81">
        <v>47410</v>
      </c>
      <c r="C23" s="81">
        <v>47410</v>
      </c>
      <c r="D23" s="81" t="s">
        <v>139</v>
      </c>
      <c r="E23" s="81">
        <v>47410</v>
      </c>
      <c r="F23" s="81" t="s">
        <v>139</v>
      </c>
      <c r="G23" s="81" t="s">
        <v>139</v>
      </c>
      <c r="H23" s="81" t="s">
        <v>139</v>
      </c>
      <c r="I23" s="81">
        <v>15667</v>
      </c>
      <c r="J23" s="81" t="s">
        <v>139</v>
      </c>
      <c r="K23" s="81">
        <v>159432</v>
      </c>
      <c r="L23" s="81">
        <v>8376</v>
      </c>
      <c r="M23" s="81">
        <v>230884</v>
      </c>
      <c r="N23" s="81" t="s">
        <v>139</v>
      </c>
      <c r="O23" s="81" t="s">
        <v>139</v>
      </c>
      <c r="P23" s="81">
        <v>230884</v>
      </c>
      <c r="Q23" s="81" t="s">
        <v>139</v>
      </c>
      <c r="R23" s="81" t="s">
        <v>139</v>
      </c>
      <c r="S23" s="81" t="s">
        <v>139</v>
      </c>
      <c r="T23" s="81" t="s">
        <v>139</v>
      </c>
      <c r="U23" s="81" t="s">
        <v>139</v>
      </c>
      <c r="V23" s="81" t="s">
        <v>139</v>
      </c>
      <c r="W23" s="81" t="s">
        <v>139</v>
      </c>
      <c r="X23" s="81" t="s">
        <v>139</v>
      </c>
      <c r="Y23" s="81">
        <v>72408</v>
      </c>
      <c r="Z23" s="81" t="s">
        <v>139</v>
      </c>
      <c r="AA23" s="81">
        <v>303292</v>
      </c>
      <c r="AB23" s="81" t="s">
        <v>139</v>
      </c>
      <c r="AC23" s="81" t="s">
        <v>139</v>
      </c>
      <c r="AD23" s="89">
        <v>303292</v>
      </c>
    </row>
    <row r="24" spans="1:30" ht="17.25" customHeight="1" x14ac:dyDescent="0.15">
      <c r="A24" s="88" t="s">
        <v>160</v>
      </c>
      <c r="B24" s="81" t="s">
        <v>139</v>
      </c>
      <c r="C24" s="81" t="s">
        <v>139</v>
      </c>
      <c r="D24" s="81" t="s">
        <v>139</v>
      </c>
      <c r="E24" s="81" t="s">
        <v>139</v>
      </c>
      <c r="F24" s="81" t="s">
        <v>139</v>
      </c>
      <c r="G24" s="81" t="s">
        <v>139</v>
      </c>
      <c r="H24" s="81" t="s">
        <v>139</v>
      </c>
      <c r="I24" s="81">
        <v>1090740</v>
      </c>
      <c r="J24" s="81" t="s">
        <v>139</v>
      </c>
      <c r="K24" s="81">
        <v>132612</v>
      </c>
      <c r="L24" s="81" t="s">
        <v>139</v>
      </c>
      <c r="M24" s="81">
        <v>1223352</v>
      </c>
      <c r="N24" s="81" t="s">
        <v>139</v>
      </c>
      <c r="O24" s="81" t="s">
        <v>139</v>
      </c>
      <c r="P24" s="81">
        <v>1223352</v>
      </c>
      <c r="Q24" s="81" t="s">
        <v>139</v>
      </c>
      <c r="R24" s="81" t="s">
        <v>139</v>
      </c>
      <c r="S24" s="81" t="s">
        <v>139</v>
      </c>
      <c r="T24" s="81" t="s">
        <v>139</v>
      </c>
      <c r="U24" s="81" t="s">
        <v>139</v>
      </c>
      <c r="V24" s="81" t="s">
        <v>139</v>
      </c>
      <c r="W24" s="81" t="s">
        <v>139</v>
      </c>
      <c r="X24" s="81" t="s">
        <v>139</v>
      </c>
      <c r="Y24" s="81">
        <v>146310</v>
      </c>
      <c r="Z24" s="81" t="s">
        <v>139</v>
      </c>
      <c r="AA24" s="81">
        <v>1369661</v>
      </c>
      <c r="AB24" s="81" t="s">
        <v>139</v>
      </c>
      <c r="AC24" s="81" t="s">
        <v>139</v>
      </c>
      <c r="AD24" s="89">
        <v>1369661</v>
      </c>
    </row>
    <row r="25" spans="1:30" ht="17.25" customHeight="1" x14ac:dyDescent="0.15">
      <c r="A25" s="88" t="s">
        <v>162</v>
      </c>
      <c r="B25" s="81" t="s">
        <v>139</v>
      </c>
      <c r="C25" s="81" t="s">
        <v>139</v>
      </c>
      <c r="D25" s="81" t="s">
        <v>139</v>
      </c>
      <c r="E25" s="81" t="s">
        <v>139</v>
      </c>
      <c r="F25" s="81" t="s">
        <v>139</v>
      </c>
      <c r="G25" s="81" t="s">
        <v>139</v>
      </c>
      <c r="H25" s="81" t="s">
        <v>139</v>
      </c>
      <c r="I25" s="81">
        <v>-405025</v>
      </c>
      <c r="J25" s="81" t="s">
        <v>139</v>
      </c>
      <c r="K25" s="81">
        <v>-73071</v>
      </c>
      <c r="L25" s="81" t="s">
        <v>139</v>
      </c>
      <c r="M25" s="81">
        <v>-478096</v>
      </c>
      <c r="N25" s="81" t="s">
        <v>139</v>
      </c>
      <c r="O25" s="81" t="s">
        <v>139</v>
      </c>
      <c r="P25" s="81">
        <v>-478096</v>
      </c>
      <c r="Q25" s="81" t="s">
        <v>139</v>
      </c>
      <c r="R25" s="81" t="s">
        <v>139</v>
      </c>
      <c r="S25" s="81" t="s">
        <v>139</v>
      </c>
      <c r="T25" s="81" t="s">
        <v>139</v>
      </c>
      <c r="U25" s="81" t="s">
        <v>139</v>
      </c>
      <c r="V25" s="81" t="s">
        <v>139</v>
      </c>
      <c r="W25" s="81" t="s">
        <v>139</v>
      </c>
      <c r="X25" s="81" t="s">
        <v>139</v>
      </c>
      <c r="Y25" s="81">
        <v>-92409</v>
      </c>
      <c r="Z25" s="81" t="s">
        <v>139</v>
      </c>
      <c r="AA25" s="81">
        <v>-570505</v>
      </c>
      <c r="AB25" s="81" t="s">
        <v>139</v>
      </c>
      <c r="AC25" s="81" t="s">
        <v>139</v>
      </c>
      <c r="AD25" s="89">
        <v>-570505</v>
      </c>
    </row>
    <row r="26" spans="1:30" ht="17.25" customHeight="1" x14ac:dyDescent="0.15">
      <c r="A26" s="88" t="s">
        <v>164</v>
      </c>
      <c r="B26" s="81">
        <v>17318189</v>
      </c>
      <c r="C26" s="81">
        <v>17318189</v>
      </c>
      <c r="D26" s="81" t="s">
        <v>139</v>
      </c>
      <c r="E26" s="81">
        <v>17318189</v>
      </c>
      <c r="F26" s="81" t="s">
        <v>139</v>
      </c>
      <c r="G26" s="81" t="s">
        <v>139</v>
      </c>
      <c r="H26" s="81" t="s">
        <v>139</v>
      </c>
      <c r="I26" s="81">
        <v>4235031</v>
      </c>
      <c r="J26" s="81" t="s">
        <v>139</v>
      </c>
      <c r="K26" s="81">
        <v>4055164</v>
      </c>
      <c r="L26" s="81">
        <v>8195400</v>
      </c>
      <c r="M26" s="81">
        <v>33803784</v>
      </c>
      <c r="N26" s="81" t="s">
        <v>139</v>
      </c>
      <c r="O26" s="81" t="s">
        <v>139</v>
      </c>
      <c r="P26" s="81">
        <v>33803784</v>
      </c>
      <c r="Q26" s="81" t="s">
        <v>139</v>
      </c>
      <c r="R26" s="81" t="s">
        <v>139</v>
      </c>
      <c r="S26" s="81" t="s">
        <v>139</v>
      </c>
      <c r="T26" s="81" t="s">
        <v>139</v>
      </c>
      <c r="U26" s="81" t="s">
        <v>139</v>
      </c>
      <c r="V26" s="81" t="s">
        <v>139</v>
      </c>
      <c r="W26" s="81" t="s">
        <v>139</v>
      </c>
      <c r="X26" s="81" t="s">
        <v>139</v>
      </c>
      <c r="Y26" s="81">
        <v>1237799</v>
      </c>
      <c r="Z26" s="81" t="s">
        <v>139</v>
      </c>
      <c r="AA26" s="81">
        <v>35041582</v>
      </c>
      <c r="AB26" s="81" t="s">
        <v>139</v>
      </c>
      <c r="AC26" s="81" t="s">
        <v>139</v>
      </c>
      <c r="AD26" s="89">
        <v>35041582</v>
      </c>
    </row>
    <row r="27" spans="1:30" ht="17.25" customHeight="1" x14ac:dyDescent="0.15">
      <c r="A27" s="88" t="s">
        <v>166</v>
      </c>
      <c r="B27" s="81">
        <v>-16273566</v>
      </c>
      <c r="C27" s="81">
        <v>-16273566</v>
      </c>
      <c r="D27" s="81" t="s">
        <v>139</v>
      </c>
      <c r="E27" s="81">
        <v>-16273566</v>
      </c>
      <c r="F27" s="81" t="s">
        <v>139</v>
      </c>
      <c r="G27" s="81" t="s">
        <v>139</v>
      </c>
      <c r="H27" s="81" t="s">
        <v>139</v>
      </c>
      <c r="I27" s="81">
        <v>-1035309</v>
      </c>
      <c r="J27" s="81" t="s">
        <v>139</v>
      </c>
      <c r="K27" s="81">
        <v>-2365652</v>
      </c>
      <c r="L27" s="81">
        <v>-2679384</v>
      </c>
      <c r="M27" s="81">
        <v>-22353911</v>
      </c>
      <c r="N27" s="81" t="s">
        <v>139</v>
      </c>
      <c r="O27" s="81" t="s">
        <v>139</v>
      </c>
      <c r="P27" s="81">
        <v>-22353911</v>
      </c>
      <c r="Q27" s="81" t="s">
        <v>139</v>
      </c>
      <c r="R27" s="81" t="s">
        <v>139</v>
      </c>
      <c r="S27" s="81" t="s">
        <v>139</v>
      </c>
      <c r="T27" s="81" t="s">
        <v>139</v>
      </c>
      <c r="U27" s="81" t="s">
        <v>139</v>
      </c>
      <c r="V27" s="81" t="s">
        <v>139</v>
      </c>
      <c r="W27" s="81" t="s">
        <v>139</v>
      </c>
      <c r="X27" s="81" t="s">
        <v>139</v>
      </c>
      <c r="Y27" s="81">
        <v>-844466</v>
      </c>
      <c r="Z27" s="81" t="s">
        <v>139</v>
      </c>
      <c r="AA27" s="81">
        <v>-23198378</v>
      </c>
      <c r="AB27" s="81" t="s">
        <v>139</v>
      </c>
      <c r="AC27" s="81" t="s">
        <v>139</v>
      </c>
      <c r="AD27" s="89">
        <v>-23198378</v>
      </c>
    </row>
    <row r="28" spans="1:30" ht="17.25" customHeight="1" x14ac:dyDescent="0.15">
      <c r="A28" s="88" t="s">
        <v>179</v>
      </c>
      <c r="B28" s="81" t="s">
        <v>139</v>
      </c>
      <c r="C28" s="81" t="s">
        <v>139</v>
      </c>
      <c r="D28" s="81" t="s">
        <v>139</v>
      </c>
      <c r="E28" s="81" t="s">
        <v>139</v>
      </c>
      <c r="F28" s="81" t="s">
        <v>139</v>
      </c>
      <c r="G28" s="81" t="s">
        <v>139</v>
      </c>
      <c r="H28" s="81" t="s">
        <v>139</v>
      </c>
      <c r="I28" s="81" t="s">
        <v>139</v>
      </c>
      <c r="J28" s="81" t="s">
        <v>139</v>
      </c>
      <c r="K28" s="81" t="s">
        <v>139</v>
      </c>
      <c r="L28" s="81" t="s">
        <v>139</v>
      </c>
      <c r="M28" s="81" t="s">
        <v>139</v>
      </c>
      <c r="N28" s="81" t="s">
        <v>139</v>
      </c>
      <c r="O28" s="81" t="s">
        <v>139</v>
      </c>
      <c r="P28" s="81" t="s">
        <v>139</v>
      </c>
      <c r="Q28" s="81" t="s">
        <v>139</v>
      </c>
      <c r="R28" s="81" t="s">
        <v>139</v>
      </c>
      <c r="S28" s="81" t="s">
        <v>139</v>
      </c>
      <c r="T28" s="81" t="s">
        <v>139</v>
      </c>
      <c r="U28" s="81" t="s">
        <v>139</v>
      </c>
      <c r="V28" s="81" t="s">
        <v>139</v>
      </c>
      <c r="W28" s="81" t="s">
        <v>139</v>
      </c>
      <c r="X28" s="81" t="s">
        <v>139</v>
      </c>
      <c r="Y28" s="81">
        <v>472</v>
      </c>
      <c r="Z28" s="81" t="s">
        <v>139</v>
      </c>
      <c r="AA28" s="81">
        <v>472</v>
      </c>
      <c r="AB28" s="81" t="s">
        <v>139</v>
      </c>
      <c r="AC28" s="81" t="s">
        <v>139</v>
      </c>
      <c r="AD28" s="89">
        <v>472</v>
      </c>
    </row>
    <row r="29" spans="1:30" ht="17.25" customHeight="1" x14ac:dyDescent="0.15">
      <c r="A29" s="88" t="s">
        <v>181</v>
      </c>
      <c r="B29" s="81" t="s">
        <v>139</v>
      </c>
      <c r="C29" s="81" t="s">
        <v>139</v>
      </c>
      <c r="D29" s="81" t="s">
        <v>139</v>
      </c>
      <c r="E29" s="81" t="s">
        <v>139</v>
      </c>
      <c r="F29" s="81" t="s">
        <v>139</v>
      </c>
      <c r="G29" s="81" t="s">
        <v>139</v>
      </c>
      <c r="H29" s="81" t="s">
        <v>139</v>
      </c>
      <c r="I29" s="81" t="s">
        <v>139</v>
      </c>
      <c r="J29" s="81" t="s">
        <v>139</v>
      </c>
      <c r="K29" s="81" t="s">
        <v>139</v>
      </c>
      <c r="L29" s="81" t="s">
        <v>139</v>
      </c>
      <c r="M29" s="81" t="s">
        <v>139</v>
      </c>
      <c r="N29" s="81" t="s">
        <v>139</v>
      </c>
      <c r="O29" s="81" t="s">
        <v>139</v>
      </c>
      <c r="P29" s="81" t="s">
        <v>139</v>
      </c>
      <c r="Q29" s="81" t="s">
        <v>139</v>
      </c>
      <c r="R29" s="81" t="s">
        <v>139</v>
      </c>
      <c r="S29" s="81" t="s">
        <v>139</v>
      </c>
      <c r="T29" s="81" t="s">
        <v>139</v>
      </c>
      <c r="U29" s="81" t="s">
        <v>139</v>
      </c>
      <c r="V29" s="81" t="s">
        <v>139</v>
      </c>
      <c r="W29" s="81" t="s">
        <v>139</v>
      </c>
      <c r="X29" s="81" t="s">
        <v>139</v>
      </c>
      <c r="Y29" s="81">
        <v>-449</v>
      </c>
      <c r="Z29" s="81" t="s">
        <v>139</v>
      </c>
      <c r="AA29" s="81">
        <v>-449</v>
      </c>
      <c r="AB29" s="81" t="s">
        <v>139</v>
      </c>
      <c r="AC29" s="81" t="s">
        <v>139</v>
      </c>
      <c r="AD29" s="89">
        <v>-449</v>
      </c>
    </row>
    <row r="30" spans="1:30" ht="17.25" customHeight="1" x14ac:dyDescent="0.15">
      <c r="A30" s="88" t="s">
        <v>183</v>
      </c>
      <c r="B30" s="81">
        <v>24618</v>
      </c>
      <c r="C30" s="81">
        <v>24618</v>
      </c>
      <c r="D30" s="81" t="s">
        <v>139</v>
      </c>
      <c r="E30" s="81">
        <v>24618</v>
      </c>
      <c r="F30" s="81" t="s">
        <v>139</v>
      </c>
      <c r="G30" s="81" t="s">
        <v>139</v>
      </c>
      <c r="H30" s="81" t="s">
        <v>139</v>
      </c>
      <c r="I30" s="81" t="s">
        <v>139</v>
      </c>
      <c r="J30" s="81" t="s">
        <v>139</v>
      </c>
      <c r="K30" s="81" t="s">
        <v>139</v>
      </c>
      <c r="L30" s="81" t="s">
        <v>139</v>
      </c>
      <c r="M30" s="81">
        <v>24618</v>
      </c>
      <c r="N30" s="81" t="s">
        <v>139</v>
      </c>
      <c r="O30" s="81" t="s">
        <v>139</v>
      </c>
      <c r="P30" s="81">
        <v>24618</v>
      </c>
      <c r="Q30" s="81" t="s">
        <v>139</v>
      </c>
      <c r="R30" s="81" t="s">
        <v>139</v>
      </c>
      <c r="S30" s="81" t="s">
        <v>139</v>
      </c>
      <c r="T30" s="81" t="s">
        <v>139</v>
      </c>
      <c r="U30" s="81" t="s">
        <v>139</v>
      </c>
      <c r="V30" s="81" t="s">
        <v>139</v>
      </c>
      <c r="W30" s="81" t="s">
        <v>139</v>
      </c>
      <c r="X30" s="81" t="s">
        <v>139</v>
      </c>
      <c r="Y30" s="81">
        <v>10732</v>
      </c>
      <c r="Z30" s="81" t="s">
        <v>139</v>
      </c>
      <c r="AA30" s="81">
        <v>35350</v>
      </c>
      <c r="AB30" s="81" t="s">
        <v>139</v>
      </c>
      <c r="AC30" s="81" t="s">
        <v>139</v>
      </c>
      <c r="AD30" s="89">
        <v>35350</v>
      </c>
    </row>
    <row r="31" spans="1:30" ht="17.25" customHeight="1" x14ac:dyDescent="0.15">
      <c r="A31" s="88" t="s">
        <v>187</v>
      </c>
      <c r="B31" s="81">
        <v>1088079</v>
      </c>
      <c r="C31" s="81">
        <v>1088079</v>
      </c>
      <c r="D31" s="81" t="s">
        <v>139</v>
      </c>
      <c r="E31" s="81">
        <v>1088079</v>
      </c>
      <c r="F31" s="81" t="s">
        <v>139</v>
      </c>
      <c r="G31" s="81" t="s">
        <v>139</v>
      </c>
      <c r="H31" s="81">
        <v>12495</v>
      </c>
      <c r="I31" s="81">
        <v>25058</v>
      </c>
      <c r="J31" s="81">
        <v>661549</v>
      </c>
      <c r="K31" s="81">
        <v>236344</v>
      </c>
      <c r="L31" s="81">
        <v>253641</v>
      </c>
      <c r="M31" s="81">
        <v>2277166</v>
      </c>
      <c r="N31" s="81" t="s">
        <v>139</v>
      </c>
      <c r="O31" s="81" t="s">
        <v>139</v>
      </c>
      <c r="P31" s="81">
        <v>2277166</v>
      </c>
      <c r="Q31" s="81" t="s">
        <v>139</v>
      </c>
      <c r="R31" s="81" t="s">
        <v>139</v>
      </c>
      <c r="S31" s="81" t="s">
        <v>139</v>
      </c>
      <c r="T31" s="81">
        <v>1764</v>
      </c>
      <c r="U31" s="81">
        <v>250171</v>
      </c>
      <c r="V31" s="81">
        <v>1954</v>
      </c>
      <c r="W31" s="81" t="s">
        <v>139</v>
      </c>
      <c r="X31" s="81">
        <v>300</v>
      </c>
      <c r="Y31" s="81">
        <v>504671</v>
      </c>
      <c r="Z31" s="81">
        <v>319275</v>
      </c>
      <c r="AA31" s="81">
        <v>3355301</v>
      </c>
      <c r="AB31" s="81" t="s">
        <v>139</v>
      </c>
      <c r="AC31" s="81" t="s">
        <v>139</v>
      </c>
      <c r="AD31" s="89">
        <v>3355301</v>
      </c>
    </row>
    <row r="32" spans="1:30" ht="17.25" customHeight="1" x14ac:dyDescent="0.15">
      <c r="A32" s="88" t="s">
        <v>188</v>
      </c>
      <c r="B32" s="81">
        <v>-773461</v>
      </c>
      <c r="C32" s="81">
        <v>-773461</v>
      </c>
      <c r="D32" s="81" t="s">
        <v>139</v>
      </c>
      <c r="E32" s="81">
        <v>-773461</v>
      </c>
      <c r="F32" s="81" t="s">
        <v>139</v>
      </c>
      <c r="G32" s="81" t="s">
        <v>139</v>
      </c>
      <c r="H32" s="81">
        <v>-12495</v>
      </c>
      <c r="I32" s="81">
        <v>-1298</v>
      </c>
      <c r="J32" s="81">
        <v>-482848</v>
      </c>
      <c r="K32" s="81">
        <v>-200506</v>
      </c>
      <c r="L32" s="81">
        <v>-128738</v>
      </c>
      <c r="M32" s="81">
        <v>-1599346</v>
      </c>
      <c r="N32" s="81" t="s">
        <v>139</v>
      </c>
      <c r="O32" s="81" t="s">
        <v>139</v>
      </c>
      <c r="P32" s="81">
        <v>-1599346</v>
      </c>
      <c r="Q32" s="81" t="s">
        <v>139</v>
      </c>
      <c r="R32" s="81" t="s">
        <v>139</v>
      </c>
      <c r="S32" s="81" t="s">
        <v>139</v>
      </c>
      <c r="T32" s="81">
        <v>-1591</v>
      </c>
      <c r="U32" s="81">
        <v>-154461</v>
      </c>
      <c r="V32" s="81">
        <v>-1481</v>
      </c>
      <c r="W32" s="81" t="s">
        <v>139</v>
      </c>
      <c r="X32" s="81">
        <v>-252</v>
      </c>
      <c r="Y32" s="81">
        <v>-329355</v>
      </c>
      <c r="Z32" s="81">
        <v>-171920</v>
      </c>
      <c r="AA32" s="81">
        <v>-2258406</v>
      </c>
      <c r="AB32" s="81" t="s">
        <v>139</v>
      </c>
      <c r="AC32" s="81" t="s">
        <v>139</v>
      </c>
      <c r="AD32" s="89">
        <v>-2258406</v>
      </c>
    </row>
    <row r="33" spans="1:30" ht="17.25" customHeight="1" x14ac:dyDescent="0.15">
      <c r="A33" s="88" t="s">
        <v>189</v>
      </c>
      <c r="B33" s="81">
        <v>3550</v>
      </c>
      <c r="C33" s="81">
        <v>3550</v>
      </c>
      <c r="D33" s="81" t="s">
        <v>139</v>
      </c>
      <c r="E33" s="81">
        <v>3550</v>
      </c>
      <c r="F33" s="81" t="s">
        <v>139</v>
      </c>
      <c r="G33" s="81" t="s">
        <v>139</v>
      </c>
      <c r="H33" s="81" t="s">
        <v>139</v>
      </c>
      <c r="I33" s="81" t="s">
        <v>139</v>
      </c>
      <c r="J33" s="81">
        <v>396</v>
      </c>
      <c r="K33" s="81" t="s">
        <v>139</v>
      </c>
      <c r="L33" s="81">
        <v>365177</v>
      </c>
      <c r="M33" s="81">
        <v>369124</v>
      </c>
      <c r="N33" s="81" t="s">
        <v>139</v>
      </c>
      <c r="O33" s="81" t="s">
        <v>139</v>
      </c>
      <c r="P33" s="81">
        <v>369124</v>
      </c>
      <c r="Q33" s="81" t="s">
        <v>139</v>
      </c>
      <c r="R33" s="81" t="s">
        <v>139</v>
      </c>
      <c r="S33" s="81" t="s">
        <v>139</v>
      </c>
      <c r="T33" s="81" t="s">
        <v>139</v>
      </c>
      <c r="U33" s="81" t="s">
        <v>139</v>
      </c>
      <c r="V33" s="81" t="s">
        <v>139</v>
      </c>
      <c r="W33" s="81" t="s">
        <v>139</v>
      </c>
      <c r="X33" s="81" t="s">
        <v>139</v>
      </c>
      <c r="Y33" s="81">
        <v>147371</v>
      </c>
      <c r="Z33" s="81">
        <v>73</v>
      </c>
      <c r="AA33" s="81">
        <v>516568</v>
      </c>
      <c r="AB33" s="81" t="s">
        <v>139</v>
      </c>
      <c r="AC33" s="81" t="s">
        <v>139</v>
      </c>
      <c r="AD33" s="89">
        <v>516568</v>
      </c>
    </row>
    <row r="34" spans="1:30" ht="17.25" customHeight="1" x14ac:dyDescent="0.15">
      <c r="A34" s="88" t="s">
        <v>190</v>
      </c>
      <c r="B34" s="81">
        <v>3550</v>
      </c>
      <c r="C34" s="81">
        <v>3550</v>
      </c>
      <c r="D34" s="81" t="s">
        <v>139</v>
      </c>
      <c r="E34" s="81">
        <v>3550</v>
      </c>
      <c r="F34" s="81" t="s">
        <v>139</v>
      </c>
      <c r="G34" s="81" t="s">
        <v>139</v>
      </c>
      <c r="H34" s="81" t="s">
        <v>139</v>
      </c>
      <c r="I34" s="81" t="s">
        <v>139</v>
      </c>
      <c r="J34" s="81" t="s">
        <v>139</v>
      </c>
      <c r="K34" s="81" t="s">
        <v>139</v>
      </c>
      <c r="L34" s="81" t="s">
        <v>139</v>
      </c>
      <c r="M34" s="81">
        <v>3550</v>
      </c>
      <c r="N34" s="81" t="s">
        <v>139</v>
      </c>
      <c r="O34" s="81" t="s">
        <v>139</v>
      </c>
      <c r="P34" s="81">
        <v>3550</v>
      </c>
      <c r="Q34" s="81" t="s">
        <v>139</v>
      </c>
      <c r="R34" s="81" t="s">
        <v>139</v>
      </c>
      <c r="S34" s="81" t="s">
        <v>139</v>
      </c>
      <c r="T34" s="81" t="s">
        <v>139</v>
      </c>
      <c r="U34" s="81" t="s">
        <v>139</v>
      </c>
      <c r="V34" s="81" t="s">
        <v>139</v>
      </c>
      <c r="W34" s="81" t="s">
        <v>139</v>
      </c>
      <c r="X34" s="81" t="s">
        <v>139</v>
      </c>
      <c r="Y34" s="81" t="s">
        <v>139</v>
      </c>
      <c r="Z34" s="81" t="s">
        <v>139</v>
      </c>
      <c r="AA34" s="81">
        <v>3550</v>
      </c>
      <c r="AB34" s="81" t="s">
        <v>139</v>
      </c>
      <c r="AC34" s="81" t="s">
        <v>139</v>
      </c>
      <c r="AD34" s="89">
        <v>3550</v>
      </c>
    </row>
    <row r="35" spans="1:30" ht="17.25" customHeight="1" x14ac:dyDescent="0.15">
      <c r="A35" s="88" t="s">
        <v>191</v>
      </c>
      <c r="B35" s="81" t="s">
        <v>139</v>
      </c>
      <c r="C35" s="81" t="s">
        <v>139</v>
      </c>
      <c r="D35" s="81" t="s">
        <v>139</v>
      </c>
      <c r="E35" s="81" t="s">
        <v>139</v>
      </c>
      <c r="F35" s="81" t="s">
        <v>139</v>
      </c>
      <c r="G35" s="81" t="s">
        <v>139</v>
      </c>
      <c r="H35" s="81" t="s">
        <v>139</v>
      </c>
      <c r="I35" s="81" t="s">
        <v>139</v>
      </c>
      <c r="J35" s="81">
        <v>396</v>
      </c>
      <c r="K35" s="81" t="s">
        <v>139</v>
      </c>
      <c r="L35" s="81">
        <v>365177</v>
      </c>
      <c r="M35" s="81">
        <v>365573</v>
      </c>
      <c r="N35" s="81" t="s">
        <v>139</v>
      </c>
      <c r="O35" s="81" t="s">
        <v>139</v>
      </c>
      <c r="P35" s="81">
        <v>365573</v>
      </c>
      <c r="Q35" s="81" t="s">
        <v>139</v>
      </c>
      <c r="R35" s="81" t="s">
        <v>139</v>
      </c>
      <c r="S35" s="81" t="s">
        <v>139</v>
      </c>
      <c r="T35" s="81" t="s">
        <v>139</v>
      </c>
      <c r="U35" s="81" t="s">
        <v>139</v>
      </c>
      <c r="V35" s="81" t="s">
        <v>139</v>
      </c>
      <c r="W35" s="81" t="s">
        <v>139</v>
      </c>
      <c r="X35" s="81" t="s">
        <v>139</v>
      </c>
      <c r="Y35" s="81">
        <v>147371</v>
      </c>
      <c r="Z35" s="81">
        <v>73</v>
      </c>
      <c r="AA35" s="81">
        <v>513017</v>
      </c>
      <c r="AB35" s="81" t="s">
        <v>139</v>
      </c>
      <c r="AC35" s="81" t="s">
        <v>139</v>
      </c>
      <c r="AD35" s="89">
        <v>513017</v>
      </c>
    </row>
    <row r="36" spans="1:30" ht="17.25" customHeight="1" x14ac:dyDescent="0.15">
      <c r="A36" s="88" t="s">
        <v>192</v>
      </c>
      <c r="B36" s="81">
        <v>2105725</v>
      </c>
      <c r="C36" s="81">
        <v>2105725</v>
      </c>
      <c r="D36" s="81" t="s">
        <v>139</v>
      </c>
      <c r="E36" s="81">
        <v>2105725</v>
      </c>
      <c r="F36" s="81">
        <v>90365</v>
      </c>
      <c r="G36" s="81">
        <v>858</v>
      </c>
      <c r="H36" s="81">
        <v>4919</v>
      </c>
      <c r="I36" s="81">
        <v>229884</v>
      </c>
      <c r="J36" s="81" t="s">
        <v>139</v>
      </c>
      <c r="K36" s="81" t="s">
        <v>139</v>
      </c>
      <c r="L36" s="81" t="s">
        <v>139</v>
      </c>
      <c r="M36" s="81">
        <v>2431751</v>
      </c>
      <c r="N36" s="81" t="s">
        <v>139</v>
      </c>
      <c r="O36" s="81">
        <v>-583763</v>
      </c>
      <c r="P36" s="81">
        <v>1847988</v>
      </c>
      <c r="Q36" s="81">
        <v>762</v>
      </c>
      <c r="R36" s="81" t="s">
        <v>139</v>
      </c>
      <c r="S36" s="81" t="s">
        <v>139</v>
      </c>
      <c r="T36" s="81" t="s">
        <v>139</v>
      </c>
      <c r="U36" s="81">
        <v>340</v>
      </c>
      <c r="V36" s="81">
        <v>9</v>
      </c>
      <c r="W36" s="81">
        <v>9688</v>
      </c>
      <c r="X36" s="81">
        <v>50719</v>
      </c>
      <c r="Y36" s="81">
        <v>79430</v>
      </c>
      <c r="Z36" s="81">
        <v>55258</v>
      </c>
      <c r="AA36" s="81">
        <v>2044194</v>
      </c>
      <c r="AB36" s="81" t="s">
        <v>139</v>
      </c>
      <c r="AC36" s="81">
        <v>-153301</v>
      </c>
      <c r="AD36" s="89">
        <v>1890893</v>
      </c>
    </row>
    <row r="37" spans="1:30" ht="17.25" customHeight="1" x14ac:dyDescent="0.15">
      <c r="A37" s="88" t="s">
        <v>193</v>
      </c>
      <c r="B37" s="81">
        <v>1942045</v>
      </c>
      <c r="C37" s="81">
        <v>1942045</v>
      </c>
      <c r="D37" s="81" t="s">
        <v>139</v>
      </c>
      <c r="E37" s="81">
        <v>1942045</v>
      </c>
      <c r="F37" s="81" t="s">
        <v>139</v>
      </c>
      <c r="G37" s="81" t="s">
        <v>139</v>
      </c>
      <c r="H37" s="81" t="s">
        <v>139</v>
      </c>
      <c r="I37" s="81" t="s">
        <v>139</v>
      </c>
      <c r="J37" s="81" t="s">
        <v>139</v>
      </c>
      <c r="K37" s="81" t="s">
        <v>139</v>
      </c>
      <c r="L37" s="81" t="s">
        <v>139</v>
      </c>
      <c r="M37" s="81">
        <v>1942045</v>
      </c>
      <c r="N37" s="81" t="s">
        <v>139</v>
      </c>
      <c r="O37" s="81">
        <v>-1755989</v>
      </c>
      <c r="P37" s="81">
        <v>186056</v>
      </c>
      <c r="Q37" s="81" t="s">
        <v>139</v>
      </c>
      <c r="R37" s="81" t="s">
        <v>139</v>
      </c>
      <c r="S37" s="81" t="s">
        <v>139</v>
      </c>
      <c r="T37" s="81" t="s">
        <v>139</v>
      </c>
      <c r="U37" s="81" t="s">
        <v>139</v>
      </c>
      <c r="V37" s="81" t="s">
        <v>139</v>
      </c>
      <c r="W37" s="81" t="s">
        <v>139</v>
      </c>
      <c r="X37" s="81" t="s">
        <v>139</v>
      </c>
      <c r="Y37" s="81">
        <v>79430</v>
      </c>
      <c r="Z37" s="81">
        <v>1000</v>
      </c>
      <c r="AA37" s="81">
        <v>266486</v>
      </c>
      <c r="AB37" s="81" t="s">
        <v>139</v>
      </c>
      <c r="AC37" s="81">
        <v>-153301</v>
      </c>
      <c r="AD37" s="89">
        <v>113185</v>
      </c>
    </row>
    <row r="38" spans="1:30" ht="17.25" customHeight="1" x14ac:dyDescent="0.15">
      <c r="A38" s="88" t="s">
        <v>194</v>
      </c>
      <c r="B38" s="81" t="s">
        <v>139</v>
      </c>
      <c r="C38" s="81" t="s">
        <v>139</v>
      </c>
      <c r="D38" s="81" t="s">
        <v>139</v>
      </c>
      <c r="E38" s="81" t="s">
        <v>139</v>
      </c>
      <c r="F38" s="81" t="s">
        <v>139</v>
      </c>
      <c r="G38" s="81" t="s">
        <v>139</v>
      </c>
      <c r="H38" s="81" t="s">
        <v>139</v>
      </c>
      <c r="I38" s="81" t="s">
        <v>139</v>
      </c>
      <c r="J38" s="81" t="s">
        <v>139</v>
      </c>
      <c r="K38" s="81" t="s">
        <v>139</v>
      </c>
      <c r="L38" s="81" t="s">
        <v>139</v>
      </c>
      <c r="M38" s="81" t="s">
        <v>139</v>
      </c>
      <c r="N38" s="81" t="s">
        <v>139</v>
      </c>
      <c r="O38" s="81" t="s">
        <v>139</v>
      </c>
      <c r="P38" s="81" t="s">
        <v>139</v>
      </c>
      <c r="Q38" s="81" t="s">
        <v>139</v>
      </c>
      <c r="R38" s="81" t="s">
        <v>139</v>
      </c>
      <c r="S38" s="81" t="s">
        <v>139</v>
      </c>
      <c r="T38" s="81" t="s">
        <v>139</v>
      </c>
      <c r="U38" s="81" t="s">
        <v>139</v>
      </c>
      <c r="V38" s="81" t="s">
        <v>139</v>
      </c>
      <c r="W38" s="81" t="s">
        <v>139</v>
      </c>
      <c r="X38" s="81" t="s">
        <v>139</v>
      </c>
      <c r="Y38" s="81">
        <v>79430</v>
      </c>
      <c r="Z38" s="81">
        <v>1000</v>
      </c>
      <c r="AA38" s="81">
        <v>80430</v>
      </c>
      <c r="AB38" s="81" t="s">
        <v>139</v>
      </c>
      <c r="AC38" s="81" t="s">
        <v>139</v>
      </c>
      <c r="AD38" s="89">
        <v>80430</v>
      </c>
    </row>
    <row r="39" spans="1:30" ht="17.25" customHeight="1" x14ac:dyDescent="0.15">
      <c r="A39" s="88" t="s">
        <v>195</v>
      </c>
      <c r="B39" s="81">
        <v>127215</v>
      </c>
      <c r="C39" s="81">
        <v>127215</v>
      </c>
      <c r="D39" s="81" t="s">
        <v>139</v>
      </c>
      <c r="E39" s="81">
        <v>127215</v>
      </c>
      <c r="F39" s="81" t="s">
        <v>139</v>
      </c>
      <c r="G39" s="81" t="s">
        <v>139</v>
      </c>
      <c r="H39" s="81" t="s">
        <v>139</v>
      </c>
      <c r="I39" s="81" t="s">
        <v>139</v>
      </c>
      <c r="J39" s="81" t="s">
        <v>139</v>
      </c>
      <c r="K39" s="81" t="s">
        <v>139</v>
      </c>
      <c r="L39" s="81" t="s">
        <v>139</v>
      </c>
      <c r="M39" s="81">
        <v>127215</v>
      </c>
      <c r="N39" s="81" t="s">
        <v>139</v>
      </c>
      <c r="O39" s="81" t="s">
        <v>139</v>
      </c>
      <c r="P39" s="81">
        <v>127215</v>
      </c>
      <c r="Q39" s="81" t="s">
        <v>139</v>
      </c>
      <c r="R39" s="81" t="s">
        <v>139</v>
      </c>
      <c r="S39" s="81" t="s">
        <v>139</v>
      </c>
      <c r="T39" s="81" t="s">
        <v>139</v>
      </c>
      <c r="U39" s="81" t="s">
        <v>139</v>
      </c>
      <c r="V39" s="81" t="s">
        <v>139</v>
      </c>
      <c r="W39" s="81" t="s">
        <v>139</v>
      </c>
      <c r="X39" s="81" t="s">
        <v>139</v>
      </c>
      <c r="Y39" s="81" t="s">
        <v>139</v>
      </c>
      <c r="Z39" s="81" t="s">
        <v>139</v>
      </c>
      <c r="AA39" s="81">
        <v>127215</v>
      </c>
      <c r="AB39" s="81" t="s">
        <v>139</v>
      </c>
      <c r="AC39" s="81">
        <v>-94460</v>
      </c>
      <c r="AD39" s="89">
        <v>32755</v>
      </c>
    </row>
    <row r="40" spans="1:30" ht="17.25" customHeight="1" x14ac:dyDescent="0.15">
      <c r="A40" s="88" t="s">
        <v>179</v>
      </c>
      <c r="B40" s="81">
        <v>1814830</v>
      </c>
      <c r="C40" s="81">
        <v>1814830</v>
      </c>
      <c r="D40" s="81" t="s">
        <v>139</v>
      </c>
      <c r="E40" s="81">
        <v>1814830</v>
      </c>
      <c r="F40" s="81" t="s">
        <v>139</v>
      </c>
      <c r="G40" s="81" t="s">
        <v>139</v>
      </c>
      <c r="H40" s="81" t="s">
        <v>139</v>
      </c>
      <c r="I40" s="81" t="s">
        <v>139</v>
      </c>
      <c r="J40" s="81" t="s">
        <v>139</v>
      </c>
      <c r="K40" s="81" t="s">
        <v>139</v>
      </c>
      <c r="L40" s="81" t="s">
        <v>139</v>
      </c>
      <c r="M40" s="81">
        <v>1814830</v>
      </c>
      <c r="N40" s="81" t="s">
        <v>139</v>
      </c>
      <c r="O40" s="81">
        <v>-1755989</v>
      </c>
      <c r="P40" s="81">
        <v>58841</v>
      </c>
      <c r="Q40" s="81" t="s">
        <v>139</v>
      </c>
      <c r="R40" s="81" t="s">
        <v>139</v>
      </c>
      <c r="S40" s="81" t="s">
        <v>139</v>
      </c>
      <c r="T40" s="81" t="s">
        <v>139</v>
      </c>
      <c r="U40" s="81" t="s">
        <v>139</v>
      </c>
      <c r="V40" s="81" t="s">
        <v>139</v>
      </c>
      <c r="W40" s="81" t="s">
        <v>139</v>
      </c>
      <c r="X40" s="81" t="s">
        <v>139</v>
      </c>
      <c r="Y40" s="81" t="s">
        <v>139</v>
      </c>
      <c r="Z40" s="81" t="s">
        <v>139</v>
      </c>
      <c r="AA40" s="81">
        <v>58841</v>
      </c>
      <c r="AB40" s="81" t="s">
        <v>139</v>
      </c>
      <c r="AC40" s="81">
        <v>-58841</v>
      </c>
      <c r="AD40" s="89" t="s">
        <v>139</v>
      </c>
    </row>
    <row r="41" spans="1:30" ht="17.25" customHeight="1" x14ac:dyDescent="0.15">
      <c r="A41" s="88" t="s">
        <v>196</v>
      </c>
      <c r="B41" s="81">
        <v>-1172226</v>
      </c>
      <c r="C41" s="81">
        <v>-1172226</v>
      </c>
      <c r="D41" s="81" t="s">
        <v>139</v>
      </c>
      <c r="E41" s="81">
        <v>-1172226</v>
      </c>
      <c r="F41" s="81" t="s">
        <v>139</v>
      </c>
      <c r="G41" s="81" t="s">
        <v>139</v>
      </c>
      <c r="H41" s="81" t="s">
        <v>139</v>
      </c>
      <c r="I41" s="81" t="s">
        <v>139</v>
      </c>
      <c r="J41" s="81" t="s">
        <v>139</v>
      </c>
      <c r="K41" s="81" t="s">
        <v>139</v>
      </c>
      <c r="L41" s="81" t="s">
        <v>139</v>
      </c>
      <c r="M41" s="81">
        <v>-1172226</v>
      </c>
      <c r="N41" s="81" t="s">
        <v>139</v>
      </c>
      <c r="O41" s="81">
        <v>1172226</v>
      </c>
      <c r="P41" s="81" t="s">
        <v>139</v>
      </c>
      <c r="Q41" s="81" t="s">
        <v>139</v>
      </c>
      <c r="R41" s="81" t="s">
        <v>139</v>
      </c>
      <c r="S41" s="81" t="s">
        <v>139</v>
      </c>
      <c r="T41" s="81" t="s">
        <v>139</v>
      </c>
      <c r="U41" s="81" t="s">
        <v>139</v>
      </c>
      <c r="V41" s="81" t="s">
        <v>139</v>
      </c>
      <c r="W41" s="81" t="s">
        <v>139</v>
      </c>
      <c r="X41" s="81" t="s">
        <v>139</v>
      </c>
      <c r="Y41" s="81" t="s">
        <v>139</v>
      </c>
      <c r="Z41" s="81" t="s">
        <v>139</v>
      </c>
      <c r="AA41" s="81" t="s">
        <v>139</v>
      </c>
      <c r="AB41" s="81" t="s">
        <v>139</v>
      </c>
      <c r="AC41" s="81" t="s">
        <v>139</v>
      </c>
      <c r="AD41" s="89" t="s">
        <v>139</v>
      </c>
    </row>
    <row r="42" spans="1:30" ht="17.25" customHeight="1" x14ac:dyDescent="0.15">
      <c r="A42" s="88" t="s">
        <v>197</v>
      </c>
      <c r="B42" s="81">
        <v>55856</v>
      </c>
      <c r="C42" s="81">
        <v>55856</v>
      </c>
      <c r="D42" s="81" t="s">
        <v>139</v>
      </c>
      <c r="E42" s="81">
        <v>55856</v>
      </c>
      <c r="F42" s="81">
        <v>106375</v>
      </c>
      <c r="G42" s="81">
        <v>947</v>
      </c>
      <c r="H42" s="81">
        <v>6093</v>
      </c>
      <c r="I42" s="81">
        <v>155</v>
      </c>
      <c r="J42" s="81" t="s">
        <v>139</v>
      </c>
      <c r="K42" s="81" t="s">
        <v>139</v>
      </c>
      <c r="L42" s="81" t="s">
        <v>139</v>
      </c>
      <c r="M42" s="81">
        <v>169425</v>
      </c>
      <c r="N42" s="81" t="s">
        <v>139</v>
      </c>
      <c r="O42" s="81" t="s">
        <v>139</v>
      </c>
      <c r="P42" s="81">
        <v>169425</v>
      </c>
      <c r="Q42" s="81" t="s">
        <v>139</v>
      </c>
      <c r="R42" s="81" t="s">
        <v>139</v>
      </c>
      <c r="S42" s="81" t="s">
        <v>139</v>
      </c>
      <c r="T42" s="81" t="s">
        <v>139</v>
      </c>
      <c r="U42" s="81" t="s">
        <v>139</v>
      </c>
      <c r="V42" s="81">
        <v>9</v>
      </c>
      <c r="W42" s="81" t="s">
        <v>139</v>
      </c>
      <c r="X42" s="81" t="s">
        <v>139</v>
      </c>
      <c r="Y42" s="81" t="s">
        <v>139</v>
      </c>
      <c r="Z42" s="81" t="s">
        <v>139</v>
      </c>
      <c r="AA42" s="81">
        <v>169434</v>
      </c>
      <c r="AB42" s="81" t="s">
        <v>139</v>
      </c>
      <c r="AC42" s="81" t="s">
        <v>139</v>
      </c>
      <c r="AD42" s="89">
        <v>169434</v>
      </c>
    </row>
    <row r="43" spans="1:30" ht="17.25" customHeight="1" x14ac:dyDescent="0.15">
      <c r="A43" s="88" t="s">
        <v>198</v>
      </c>
      <c r="B43" s="81">
        <v>36406</v>
      </c>
      <c r="C43" s="81">
        <v>36406</v>
      </c>
      <c r="D43" s="81" t="s">
        <v>139</v>
      </c>
      <c r="E43" s="81">
        <v>36406</v>
      </c>
      <c r="F43" s="81" t="s">
        <v>139</v>
      </c>
      <c r="G43" s="81" t="s">
        <v>139</v>
      </c>
      <c r="H43" s="81" t="s">
        <v>139</v>
      </c>
      <c r="I43" s="81" t="s">
        <v>139</v>
      </c>
      <c r="J43" s="81" t="s">
        <v>139</v>
      </c>
      <c r="K43" s="81" t="s">
        <v>139</v>
      </c>
      <c r="L43" s="81" t="s">
        <v>139</v>
      </c>
      <c r="M43" s="81">
        <v>36406</v>
      </c>
      <c r="N43" s="81" t="s">
        <v>139</v>
      </c>
      <c r="O43" s="81" t="s">
        <v>139</v>
      </c>
      <c r="P43" s="81">
        <v>36406</v>
      </c>
      <c r="Q43" s="81" t="s">
        <v>139</v>
      </c>
      <c r="R43" s="81" t="s">
        <v>139</v>
      </c>
      <c r="S43" s="81" t="s">
        <v>139</v>
      </c>
      <c r="T43" s="81" t="s">
        <v>139</v>
      </c>
      <c r="U43" s="81" t="s">
        <v>139</v>
      </c>
      <c r="V43" s="81" t="s">
        <v>139</v>
      </c>
      <c r="W43" s="81" t="s">
        <v>139</v>
      </c>
      <c r="X43" s="81" t="s">
        <v>139</v>
      </c>
      <c r="Y43" s="81" t="s">
        <v>139</v>
      </c>
      <c r="Z43" s="81" t="s">
        <v>139</v>
      </c>
      <c r="AA43" s="81">
        <v>36406</v>
      </c>
      <c r="AB43" s="81" t="s">
        <v>139</v>
      </c>
      <c r="AC43" s="81" t="s">
        <v>139</v>
      </c>
      <c r="AD43" s="89">
        <v>36406</v>
      </c>
    </row>
    <row r="44" spans="1:30" ht="17.25" customHeight="1" x14ac:dyDescent="0.15">
      <c r="A44" s="88" t="s">
        <v>199</v>
      </c>
      <c r="B44" s="81">
        <v>1253821</v>
      </c>
      <c r="C44" s="81">
        <v>1253821</v>
      </c>
      <c r="D44" s="81" t="s">
        <v>139</v>
      </c>
      <c r="E44" s="81">
        <v>1253821</v>
      </c>
      <c r="F44" s="81" t="s">
        <v>139</v>
      </c>
      <c r="G44" s="81" t="s">
        <v>139</v>
      </c>
      <c r="H44" s="81" t="s">
        <v>139</v>
      </c>
      <c r="I44" s="81">
        <v>229746</v>
      </c>
      <c r="J44" s="81" t="s">
        <v>139</v>
      </c>
      <c r="K44" s="81" t="s">
        <v>139</v>
      </c>
      <c r="L44" s="81" t="s">
        <v>139</v>
      </c>
      <c r="M44" s="81">
        <v>1483567</v>
      </c>
      <c r="N44" s="81" t="s">
        <v>139</v>
      </c>
      <c r="O44" s="81" t="s">
        <v>139</v>
      </c>
      <c r="P44" s="81">
        <v>1483567</v>
      </c>
      <c r="Q44" s="81">
        <v>762</v>
      </c>
      <c r="R44" s="81" t="s">
        <v>139</v>
      </c>
      <c r="S44" s="81" t="s">
        <v>139</v>
      </c>
      <c r="T44" s="81" t="s">
        <v>139</v>
      </c>
      <c r="U44" s="81">
        <v>340</v>
      </c>
      <c r="V44" s="81" t="s">
        <v>139</v>
      </c>
      <c r="W44" s="81">
        <v>9503</v>
      </c>
      <c r="X44" s="81">
        <v>50719</v>
      </c>
      <c r="Y44" s="81" t="s">
        <v>139</v>
      </c>
      <c r="Z44" s="81">
        <v>50000</v>
      </c>
      <c r="AA44" s="81">
        <v>1594890</v>
      </c>
      <c r="AB44" s="81" t="s">
        <v>139</v>
      </c>
      <c r="AC44" s="81" t="s">
        <v>139</v>
      </c>
      <c r="AD44" s="89">
        <v>1594890</v>
      </c>
    </row>
    <row r="45" spans="1:30" ht="17.25" customHeight="1" x14ac:dyDescent="0.15">
      <c r="A45" s="88" t="s">
        <v>200</v>
      </c>
      <c r="B45" s="81" t="s">
        <v>139</v>
      </c>
      <c r="C45" s="81" t="s">
        <v>139</v>
      </c>
      <c r="D45" s="81" t="s">
        <v>139</v>
      </c>
      <c r="E45" s="81" t="s">
        <v>139</v>
      </c>
      <c r="F45" s="81" t="s">
        <v>139</v>
      </c>
      <c r="G45" s="81" t="s">
        <v>139</v>
      </c>
      <c r="H45" s="81" t="s">
        <v>139</v>
      </c>
      <c r="I45" s="81">
        <v>229746</v>
      </c>
      <c r="J45" s="81" t="s">
        <v>139</v>
      </c>
      <c r="K45" s="81" t="s">
        <v>139</v>
      </c>
      <c r="L45" s="81" t="s">
        <v>139</v>
      </c>
      <c r="M45" s="81">
        <v>229746</v>
      </c>
      <c r="N45" s="81" t="s">
        <v>139</v>
      </c>
      <c r="O45" s="81" t="s">
        <v>139</v>
      </c>
      <c r="P45" s="81">
        <v>229746</v>
      </c>
      <c r="Q45" s="81" t="s">
        <v>139</v>
      </c>
      <c r="R45" s="81" t="s">
        <v>139</v>
      </c>
      <c r="S45" s="81" t="s">
        <v>139</v>
      </c>
      <c r="T45" s="81" t="s">
        <v>139</v>
      </c>
      <c r="U45" s="81">
        <v>340</v>
      </c>
      <c r="V45" s="81" t="s">
        <v>139</v>
      </c>
      <c r="W45" s="81" t="s">
        <v>139</v>
      </c>
      <c r="X45" s="81" t="s">
        <v>139</v>
      </c>
      <c r="Y45" s="81" t="s">
        <v>139</v>
      </c>
      <c r="Z45" s="81" t="s">
        <v>139</v>
      </c>
      <c r="AA45" s="81">
        <v>230086</v>
      </c>
      <c r="AB45" s="81" t="s">
        <v>139</v>
      </c>
      <c r="AC45" s="81" t="s">
        <v>139</v>
      </c>
      <c r="AD45" s="89">
        <v>230086</v>
      </c>
    </row>
    <row r="46" spans="1:30" ht="17.25" customHeight="1" x14ac:dyDescent="0.15">
      <c r="A46" s="88" t="s">
        <v>179</v>
      </c>
      <c r="B46" s="81">
        <v>1253821</v>
      </c>
      <c r="C46" s="81">
        <v>1253821</v>
      </c>
      <c r="D46" s="81" t="s">
        <v>139</v>
      </c>
      <c r="E46" s="81">
        <v>1253821</v>
      </c>
      <c r="F46" s="81" t="s">
        <v>139</v>
      </c>
      <c r="G46" s="81" t="s">
        <v>139</v>
      </c>
      <c r="H46" s="81" t="s">
        <v>139</v>
      </c>
      <c r="I46" s="81" t="s">
        <v>139</v>
      </c>
      <c r="J46" s="81" t="s">
        <v>139</v>
      </c>
      <c r="K46" s="81" t="s">
        <v>139</v>
      </c>
      <c r="L46" s="81" t="s">
        <v>139</v>
      </c>
      <c r="M46" s="81">
        <v>1253821</v>
      </c>
      <c r="N46" s="81" t="s">
        <v>139</v>
      </c>
      <c r="O46" s="81" t="s">
        <v>139</v>
      </c>
      <c r="P46" s="81">
        <v>1253821</v>
      </c>
      <c r="Q46" s="81">
        <v>762</v>
      </c>
      <c r="R46" s="81" t="s">
        <v>139</v>
      </c>
      <c r="S46" s="81" t="s">
        <v>139</v>
      </c>
      <c r="T46" s="81" t="s">
        <v>139</v>
      </c>
      <c r="U46" s="81" t="s">
        <v>139</v>
      </c>
      <c r="V46" s="81" t="s">
        <v>139</v>
      </c>
      <c r="W46" s="81">
        <v>9503</v>
      </c>
      <c r="X46" s="81">
        <v>50719</v>
      </c>
      <c r="Y46" s="81" t="s">
        <v>139</v>
      </c>
      <c r="Z46" s="81">
        <v>50000</v>
      </c>
      <c r="AA46" s="81">
        <v>1364804</v>
      </c>
      <c r="AB46" s="81" t="s">
        <v>139</v>
      </c>
      <c r="AC46" s="81" t="s">
        <v>139</v>
      </c>
      <c r="AD46" s="89">
        <v>1364804</v>
      </c>
    </row>
    <row r="47" spans="1:30" ht="17.25" customHeight="1" x14ac:dyDescent="0.15">
      <c r="A47" s="88" t="s">
        <v>191</v>
      </c>
      <c r="B47" s="81" t="s">
        <v>139</v>
      </c>
      <c r="C47" s="81" t="s">
        <v>139</v>
      </c>
      <c r="D47" s="81" t="s">
        <v>139</v>
      </c>
      <c r="E47" s="81" t="s">
        <v>139</v>
      </c>
      <c r="F47" s="81" t="s">
        <v>139</v>
      </c>
      <c r="G47" s="81" t="s">
        <v>139</v>
      </c>
      <c r="H47" s="81" t="s">
        <v>139</v>
      </c>
      <c r="I47" s="81" t="s">
        <v>139</v>
      </c>
      <c r="J47" s="81" t="s">
        <v>139</v>
      </c>
      <c r="K47" s="81" t="s">
        <v>139</v>
      </c>
      <c r="L47" s="81" t="s">
        <v>139</v>
      </c>
      <c r="M47" s="81" t="s">
        <v>139</v>
      </c>
      <c r="N47" s="81" t="s">
        <v>139</v>
      </c>
      <c r="O47" s="81" t="s">
        <v>139</v>
      </c>
      <c r="P47" s="81" t="s">
        <v>139</v>
      </c>
      <c r="Q47" s="81" t="s">
        <v>139</v>
      </c>
      <c r="R47" s="81" t="s">
        <v>139</v>
      </c>
      <c r="S47" s="81" t="s">
        <v>139</v>
      </c>
      <c r="T47" s="81" t="s">
        <v>139</v>
      </c>
      <c r="U47" s="81" t="s">
        <v>139</v>
      </c>
      <c r="V47" s="81" t="s">
        <v>139</v>
      </c>
      <c r="W47" s="81">
        <v>188</v>
      </c>
      <c r="X47" s="81" t="s">
        <v>139</v>
      </c>
      <c r="Y47" s="81" t="s">
        <v>139</v>
      </c>
      <c r="Z47" s="81">
        <v>4258</v>
      </c>
      <c r="AA47" s="81">
        <v>4446</v>
      </c>
      <c r="AB47" s="81" t="s">
        <v>139</v>
      </c>
      <c r="AC47" s="81" t="s">
        <v>139</v>
      </c>
      <c r="AD47" s="89">
        <v>4446</v>
      </c>
    </row>
    <row r="48" spans="1:30" ht="17.25" customHeight="1" x14ac:dyDescent="0.15">
      <c r="A48" s="88" t="s">
        <v>201</v>
      </c>
      <c r="B48" s="81">
        <v>-10176</v>
      </c>
      <c r="C48" s="81">
        <v>-10176</v>
      </c>
      <c r="D48" s="81" t="s">
        <v>139</v>
      </c>
      <c r="E48" s="81">
        <v>-10176</v>
      </c>
      <c r="F48" s="81">
        <v>-16009</v>
      </c>
      <c r="G48" s="81">
        <v>-88</v>
      </c>
      <c r="H48" s="81">
        <v>-1174</v>
      </c>
      <c r="I48" s="81">
        <v>-17</v>
      </c>
      <c r="J48" s="81" t="s">
        <v>139</v>
      </c>
      <c r="K48" s="81" t="s">
        <v>139</v>
      </c>
      <c r="L48" s="81" t="s">
        <v>139</v>
      </c>
      <c r="M48" s="81">
        <v>-27465</v>
      </c>
      <c r="N48" s="81" t="s">
        <v>139</v>
      </c>
      <c r="O48" s="81" t="s">
        <v>139</v>
      </c>
      <c r="P48" s="81">
        <v>-27465</v>
      </c>
      <c r="Q48" s="81" t="s">
        <v>139</v>
      </c>
      <c r="R48" s="81" t="s">
        <v>139</v>
      </c>
      <c r="S48" s="81" t="s">
        <v>139</v>
      </c>
      <c r="T48" s="81" t="s">
        <v>139</v>
      </c>
      <c r="U48" s="81" t="s">
        <v>139</v>
      </c>
      <c r="V48" s="81" t="s">
        <v>139</v>
      </c>
      <c r="W48" s="81">
        <v>-3</v>
      </c>
      <c r="X48" s="81" t="s">
        <v>139</v>
      </c>
      <c r="Y48" s="81" t="s">
        <v>139</v>
      </c>
      <c r="Z48" s="81" t="s">
        <v>139</v>
      </c>
      <c r="AA48" s="81">
        <v>-27469</v>
      </c>
      <c r="AB48" s="81" t="s">
        <v>139</v>
      </c>
      <c r="AC48" s="81" t="s">
        <v>139</v>
      </c>
      <c r="AD48" s="89">
        <v>-27469</v>
      </c>
    </row>
    <row r="49" spans="1:30" ht="17.25" customHeight="1" x14ac:dyDescent="0.15">
      <c r="A49" s="88" t="s">
        <v>202</v>
      </c>
      <c r="B49" s="81">
        <v>2751046</v>
      </c>
      <c r="C49" s="81">
        <v>2751046</v>
      </c>
      <c r="D49" s="81" t="s">
        <v>139</v>
      </c>
      <c r="E49" s="81">
        <v>2751046</v>
      </c>
      <c r="F49" s="81">
        <v>584611</v>
      </c>
      <c r="G49" s="81">
        <v>3135</v>
      </c>
      <c r="H49" s="81">
        <v>361884</v>
      </c>
      <c r="I49" s="81">
        <v>1906</v>
      </c>
      <c r="J49" s="81">
        <v>515722</v>
      </c>
      <c r="K49" s="81">
        <v>780218</v>
      </c>
      <c r="L49" s="81">
        <v>220372</v>
      </c>
      <c r="M49" s="81">
        <v>5218892</v>
      </c>
      <c r="N49" s="81" t="s">
        <v>139</v>
      </c>
      <c r="O49" s="81" t="s">
        <v>139</v>
      </c>
      <c r="P49" s="81">
        <v>5218892</v>
      </c>
      <c r="Q49" s="81">
        <v>37506</v>
      </c>
      <c r="R49" s="81" t="s">
        <v>139</v>
      </c>
      <c r="S49" s="81">
        <v>7485</v>
      </c>
      <c r="T49" s="81">
        <v>53701</v>
      </c>
      <c r="U49" s="81">
        <v>14662</v>
      </c>
      <c r="V49" s="81">
        <v>5907</v>
      </c>
      <c r="W49" s="81">
        <v>127166</v>
      </c>
      <c r="X49" s="81">
        <v>17587</v>
      </c>
      <c r="Y49" s="81">
        <v>316357</v>
      </c>
      <c r="Z49" s="81">
        <v>187927</v>
      </c>
      <c r="AA49" s="81">
        <v>5987189</v>
      </c>
      <c r="AB49" s="81" t="s">
        <v>139</v>
      </c>
      <c r="AC49" s="81" t="s">
        <v>139</v>
      </c>
      <c r="AD49" s="89">
        <v>5987189</v>
      </c>
    </row>
    <row r="50" spans="1:30" ht="17.25" customHeight="1" x14ac:dyDescent="0.15">
      <c r="A50" s="88" t="s">
        <v>203</v>
      </c>
      <c r="B50" s="81">
        <v>553865</v>
      </c>
      <c r="C50" s="81">
        <v>553865</v>
      </c>
      <c r="D50" s="81" t="s">
        <v>139</v>
      </c>
      <c r="E50" s="81">
        <v>553865</v>
      </c>
      <c r="F50" s="81">
        <v>212545</v>
      </c>
      <c r="G50" s="81">
        <v>2583</v>
      </c>
      <c r="H50" s="81">
        <v>174327</v>
      </c>
      <c r="I50" s="81" t="s">
        <v>139</v>
      </c>
      <c r="J50" s="81">
        <v>386987</v>
      </c>
      <c r="K50" s="81">
        <v>699645</v>
      </c>
      <c r="L50" s="81">
        <v>186392</v>
      </c>
      <c r="M50" s="81">
        <v>2216345</v>
      </c>
      <c r="N50" s="81" t="s">
        <v>139</v>
      </c>
      <c r="O50" s="81" t="s">
        <v>139</v>
      </c>
      <c r="P50" s="81">
        <v>2216345</v>
      </c>
      <c r="Q50" s="81">
        <v>496</v>
      </c>
      <c r="R50" s="81" t="s">
        <v>139</v>
      </c>
      <c r="S50" s="81">
        <v>110</v>
      </c>
      <c r="T50" s="81">
        <v>2026</v>
      </c>
      <c r="U50" s="81">
        <v>7212</v>
      </c>
      <c r="V50" s="81">
        <v>878</v>
      </c>
      <c r="W50" s="81">
        <v>125762</v>
      </c>
      <c r="X50" s="81">
        <v>3539</v>
      </c>
      <c r="Y50" s="81">
        <v>289907</v>
      </c>
      <c r="Z50" s="81">
        <v>102715</v>
      </c>
      <c r="AA50" s="81">
        <v>2748990</v>
      </c>
      <c r="AB50" s="81" t="s">
        <v>139</v>
      </c>
      <c r="AC50" s="81" t="s">
        <v>139</v>
      </c>
      <c r="AD50" s="89">
        <v>2748990</v>
      </c>
    </row>
    <row r="51" spans="1:30" ht="17.25" customHeight="1" x14ac:dyDescent="0.15">
      <c r="A51" s="88" t="s">
        <v>381</v>
      </c>
      <c r="B51" s="81">
        <v>536317</v>
      </c>
      <c r="C51" s="81">
        <v>536317</v>
      </c>
      <c r="D51" s="81" t="s">
        <v>139</v>
      </c>
      <c r="E51" s="81">
        <v>536317</v>
      </c>
      <c r="F51" s="81">
        <v>212545</v>
      </c>
      <c r="G51" s="81">
        <v>2583</v>
      </c>
      <c r="H51" s="81">
        <v>174327</v>
      </c>
      <c r="I51" s="81" t="s">
        <v>139</v>
      </c>
      <c r="J51" s="81">
        <v>386987</v>
      </c>
      <c r="K51" s="81">
        <v>699645</v>
      </c>
      <c r="L51" s="81">
        <v>186392</v>
      </c>
      <c r="M51" s="81">
        <v>2198798</v>
      </c>
      <c r="N51" s="81" t="s">
        <v>139</v>
      </c>
      <c r="O51" s="81" t="s">
        <v>139</v>
      </c>
      <c r="P51" s="81">
        <v>2198798</v>
      </c>
      <c r="Q51" s="81">
        <v>496</v>
      </c>
      <c r="R51" s="81" t="s">
        <v>139</v>
      </c>
      <c r="S51" s="81">
        <v>110</v>
      </c>
      <c r="T51" s="81">
        <v>1895</v>
      </c>
      <c r="U51" s="81">
        <v>7212</v>
      </c>
      <c r="V51" s="81">
        <v>878</v>
      </c>
      <c r="W51" s="81">
        <v>125748</v>
      </c>
      <c r="X51" s="81">
        <v>3539</v>
      </c>
      <c r="Y51" s="81">
        <v>289907</v>
      </c>
      <c r="Z51" s="81">
        <v>102715</v>
      </c>
      <c r="AA51" s="81">
        <v>2731298</v>
      </c>
      <c r="AB51" s="81" t="s">
        <v>139</v>
      </c>
      <c r="AC51" s="81" t="s">
        <v>139</v>
      </c>
      <c r="AD51" s="89">
        <v>2731298</v>
      </c>
    </row>
    <row r="52" spans="1:30" ht="17.25" customHeight="1" x14ac:dyDescent="0.15">
      <c r="A52" s="88" t="s">
        <v>382</v>
      </c>
      <c r="B52" s="81">
        <v>17547</v>
      </c>
      <c r="C52" s="81">
        <v>17547</v>
      </c>
      <c r="D52" s="81" t="s">
        <v>139</v>
      </c>
      <c r="E52" s="81">
        <v>17547</v>
      </c>
      <c r="F52" s="81" t="s">
        <v>139</v>
      </c>
      <c r="G52" s="81" t="s">
        <v>139</v>
      </c>
      <c r="H52" s="81" t="s">
        <v>139</v>
      </c>
      <c r="I52" s="81" t="s">
        <v>139</v>
      </c>
      <c r="J52" s="81" t="s">
        <v>139</v>
      </c>
      <c r="K52" s="81" t="s">
        <v>139</v>
      </c>
      <c r="L52" s="81" t="s">
        <v>139</v>
      </c>
      <c r="M52" s="81">
        <v>17547</v>
      </c>
      <c r="N52" s="81" t="s">
        <v>139</v>
      </c>
      <c r="O52" s="81" t="s">
        <v>139</v>
      </c>
      <c r="P52" s="81">
        <v>17547</v>
      </c>
      <c r="Q52" s="81" t="s">
        <v>139</v>
      </c>
      <c r="R52" s="81" t="s">
        <v>139</v>
      </c>
      <c r="S52" s="81" t="s">
        <v>139</v>
      </c>
      <c r="T52" s="81">
        <v>131</v>
      </c>
      <c r="U52" s="81" t="s">
        <v>139</v>
      </c>
      <c r="V52" s="81" t="s">
        <v>139</v>
      </c>
      <c r="W52" s="81">
        <v>14</v>
      </c>
      <c r="X52" s="81" t="s">
        <v>139</v>
      </c>
      <c r="Y52" s="81" t="s">
        <v>139</v>
      </c>
      <c r="Z52" s="81" t="s">
        <v>139</v>
      </c>
      <c r="AA52" s="81">
        <v>17692</v>
      </c>
      <c r="AB52" s="81" t="s">
        <v>139</v>
      </c>
      <c r="AC52" s="81" t="s">
        <v>139</v>
      </c>
      <c r="AD52" s="89">
        <v>17692</v>
      </c>
    </row>
    <row r="53" spans="1:30" ht="17.25" customHeight="1" x14ac:dyDescent="0.15">
      <c r="A53" s="88" t="s">
        <v>204</v>
      </c>
      <c r="B53" s="81">
        <v>9498</v>
      </c>
      <c r="C53" s="81">
        <v>9498</v>
      </c>
      <c r="D53" s="81" t="s">
        <v>139</v>
      </c>
      <c r="E53" s="81">
        <v>9498</v>
      </c>
      <c r="F53" s="81">
        <v>25870</v>
      </c>
      <c r="G53" s="81">
        <v>608</v>
      </c>
      <c r="H53" s="81">
        <v>3446</v>
      </c>
      <c r="I53" s="81">
        <v>2142</v>
      </c>
      <c r="J53" s="81">
        <v>122698</v>
      </c>
      <c r="K53" s="81">
        <v>80543</v>
      </c>
      <c r="L53" s="81">
        <v>33980</v>
      </c>
      <c r="M53" s="81">
        <v>278785</v>
      </c>
      <c r="N53" s="81" t="s">
        <v>139</v>
      </c>
      <c r="O53" s="81" t="s">
        <v>139</v>
      </c>
      <c r="P53" s="81">
        <v>278785</v>
      </c>
      <c r="Q53" s="81" t="s">
        <v>139</v>
      </c>
      <c r="R53" s="81" t="s">
        <v>139</v>
      </c>
      <c r="S53" s="81">
        <v>0</v>
      </c>
      <c r="T53" s="81" t="s">
        <v>139</v>
      </c>
      <c r="U53" s="81" t="s">
        <v>139</v>
      </c>
      <c r="V53" s="81">
        <v>12</v>
      </c>
      <c r="W53" s="81">
        <v>0</v>
      </c>
      <c r="X53" s="81" t="s">
        <v>139</v>
      </c>
      <c r="Y53" s="81">
        <v>20181</v>
      </c>
      <c r="Z53" s="81">
        <v>219</v>
      </c>
      <c r="AA53" s="81">
        <v>299197</v>
      </c>
      <c r="AB53" s="81" t="s">
        <v>139</v>
      </c>
      <c r="AC53" s="81" t="s">
        <v>139</v>
      </c>
      <c r="AD53" s="89">
        <v>299197</v>
      </c>
    </row>
    <row r="54" spans="1:30" ht="17.25" customHeight="1" x14ac:dyDescent="0.15">
      <c r="A54" s="88" t="s">
        <v>205</v>
      </c>
      <c r="B54" s="81">
        <v>6924</v>
      </c>
      <c r="C54" s="81">
        <v>6924</v>
      </c>
      <c r="D54" s="81" t="s">
        <v>139</v>
      </c>
      <c r="E54" s="81">
        <v>6924</v>
      </c>
      <c r="F54" s="81" t="s">
        <v>139</v>
      </c>
      <c r="G54" s="81" t="s">
        <v>139</v>
      </c>
      <c r="H54" s="81" t="s">
        <v>139</v>
      </c>
      <c r="I54" s="81" t="s">
        <v>139</v>
      </c>
      <c r="J54" s="81" t="s">
        <v>139</v>
      </c>
      <c r="K54" s="81" t="s">
        <v>139</v>
      </c>
      <c r="L54" s="81" t="s">
        <v>139</v>
      </c>
      <c r="M54" s="81">
        <v>6924</v>
      </c>
      <c r="N54" s="81" t="s">
        <v>139</v>
      </c>
      <c r="O54" s="81" t="s">
        <v>139</v>
      </c>
      <c r="P54" s="81">
        <v>6924</v>
      </c>
      <c r="Q54" s="81" t="s">
        <v>139</v>
      </c>
      <c r="R54" s="81" t="s">
        <v>139</v>
      </c>
      <c r="S54" s="81" t="s">
        <v>139</v>
      </c>
      <c r="T54" s="81" t="s">
        <v>139</v>
      </c>
      <c r="U54" s="81" t="s">
        <v>139</v>
      </c>
      <c r="V54" s="81" t="s">
        <v>139</v>
      </c>
      <c r="W54" s="81" t="s">
        <v>139</v>
      </c>
      <c r="X54" s="81" t="s">
        <v>139</v>
      </c>
      <c r="Y54" s="81" t="s">
        <v>139</v>
      </c>
      <c r="Z54" s="81" t="s">
        <v>139</v>
      </c>
      <c r="AA54" s="81">
        <v>6924</v>
      </c>
      <c r="AB54" s="81" t="s">
        <v>139</v>
      </c>
      <c r="AC54" s="81" t="s">
        <v>139</v>
      </c>
      <c r="AD54" s="89">
        <v>6924</v>
      </c>
    </row>
    <row r="55" spans="1:30" ht="17.25" customHeight="1" x14ac:dyDescent="0.15">
      <c r="A55" s="88" t="s">
        <v>206</v>
      </c>
      <c r="B55" s="81">
        <v>2182571</v>
      </c>
      <c r="C55" s="81">
        <v>2182571</v>
      </c>
      <c r="D55" s="81" t="s">
        <v>139</v>
      </c>
      <c r="E55" s="81">
        <v>2182571</v>
      </c>
      <c r="F55" s="81">
        <v>350089</v>
      </c>
      <c r="G55" s="81" t="s">
        <v>139</v>
      </c>
      <c r="H55" s="81">
        <v>184775</v>
      </c>
      <c r="I55" s="81" t="s">
        <v>139</v>
      </c>
      <c r="J55" s="81" t="s">
        <v>139</v>
      </c>
      <c r="K55" s="81" t="s">
        <v>139</v>
      </c>
      <c r="L55" s="81" t="s">
        <v>139</v>
      </c>
      <c r="M55" s="81">
        <v>2717434</v>
      </c>
      <c r="N55" s="81" t="s">
        <v>139</v>
      </c>
      <c r="O55" s="81" t="s">
        <v>139</v>
      </c>
      <c r="P55" s="81">
        <v>2717434</v>
      </c>
      <c r="Q55" s="81">
        <v>37010</v>
      </c>
      <c r="R55" s="81" t="s">
        <v>139</v>
      </c>
      <c r="S55" s="81">
        <v>7375</v>
      </c>
      <c r="T55" s="81">
        <v>51675</v>
      </c>
      <c r="U55" s="81">
        <v>7450</v>
      </c>
      <c r="V55" s="81">
        <v>5017</v>
      </c>
      <c r="W55" s="81">
        <v>1299</v>
      </c>
      <c r="X55" s="81">
        <v>14048</v>
      </c>
      <c r="Y55" s="81" t="s">
        <v>139</v>
      </c>
      <c r="Z55" s="81" t="s">
        <v>139</v>
      </c>
      <c r="AA55" s="81">
        <v>2841308</v>
      </c>
      <c r="AB55" s="81" t="s">
        <v>139</v>
      </c>
      <c r="AC55" s="81" t="s">
        <v>139</v>
      </c>
      <c r="AD55" s="89">
        <v>2841308</v>
      </c>
    </row>
    <row r="56" spans="1:30" ht="17.25" customHeight="1" x14ac:dyDescent="0.15">
      <c r="A56" s="88" t="s">
        <v>207</v>
      </c>
      <c r="B56" s="81">
        <v>1073663</v>
      </c>
      <c r="C56" s="81">
        <v>1073663</v>
      </c>
      <c r="D56" s="81" t="s">
        <v>139</v>
      </c>
      <c r="E56" s="81">
        <v>1073663</v>
      </c>
      <c r="F56" s="81">
        <v>350089</v>
      </c>
      <c r="G56" s="81" t="s">
        <v>139</v>
      </c>
      <c r="H56" s="81">
        <v>184775</v>
      </c>
      <c r="I56" s="81" t="s">
        <v>139</v>
      </c>
      <c r="J56" s="81" t="s">
        <v>139</v>
      </c>
      <c r="K56" s="81" t="s">
        <v>139</v>
      </c>
      <c r="L56" s="81" t="s">
        <v>139</v>
      </c>
      <c r="M56" s="81">
        <v>1608526</v>
      </c>
      <c r="N56" s="81" t="s">
        <v>139</v>
      </c>
      <c r="O56" s="81" t="s">
        <v>139</v>
      </c>
      <c r="P56" s="81">
        <v>1608526</v>
      </c>
      <c r="Q56" s="81">
        <v>37010</v>
      </c>
      <c r="R56" s="81" t="s">
        <v>139</v>
      </c>
      <c r="S56" s="81">
        <v>7375</v>
      </c>
      <c r="T56" s="81">
        <v>51675</v>
      </c>
      <c r="U56" s="81">
        <v>7450</v>
      </c>
      <c r="V56" s="81">
        <v>5017</v>
      </c>
      <c r="W56" s="81">
        <v>1299</v>
      </c>
      <c r="X56" s="81">
        <v>14048</v>
      </c>
      <c r="Y56" s="81" t="s">
        <v>139</v>
      </c>
      <c r="Z56" s="81" t="s">
        <v>139</v>
      </c>
      <c r="AA56" s="81">
        <v>1732400</v>
      </c>
      <c r="AB56" s="81" t="s">
        <v>139</v>
      </c>
      <c r="AC56" s="81" t="s">
        <v>139</v>
      </c>
      <c r="AD56" s="89">
        <v>1732400</v>
      </c>
    </row>
    <row r="57" spans="1:30" ht="17.25" customHeight="1" x14ac:dyDescent="0.15">
      <c r="A57" s="88" t="s">
        <v>208</v>
      </c>
      <c r="B57" s="81">
        <v>1108908</v>
      </c>
      <c r="C57" s="81">
        <v>1108908</v>
      </c>
      <c r="D57" s="81" t="s">
        <v>139</v>
      </c>
      <c r="E57" s="81">
        <v>1108908</v>
      </c>
      <c r="F57" s="81" t="s">
        <v>139</v>
      </c>
      <c r="G57" s="81" t="s">
        <v>139</v>
      </c>
      <c r="H57" s="81" t="s">
        <v>139</v>
      </c>
      <c r="I57" s="81" t="s">
        <v>139</v>
      </c>
      <c r="J57" s="81" t="s">
        <v>139</v>
      </c>
      <c r="K57" s="81" t="s">
        <v>139</v>
      </c>
      <c r="L57" s="81" t="s">
        <v>139</v>
      </c>
      <c r="M57" s="81">
        <v>1108908</v>
      </c>
      <c r="N57" s="81" t="s">
        <v>139</v>
      </c>
      <c r="O57" s="81" t="s">
        <v>139</v>
      </c>
      <c r="P57" s="81">
        <v>1108908</v>
      </c>
      <c r="Q57" s="81" t="s">
        <v>139</v>
      </c>
      <c r="R57" s="81" t="s">
        <v>139</v>
      </c>
      <c r="S57" s="81" t="s">
        <v>139</v>
      </c>
      <c r="T57" s="81" t="s">
        <v>139</v>
      </c>
      <c r="U57" s="81" t="s">
        <v>139</v>
      </c>
      <c r="V57" s="81" t="s">
        <v>139</v>
      </c>
      <c r="W57" s="81" t="s">
        <v>139</v>
      </c>
      <c r="X57" s="81" t="s">
        <v>139</v>
      </c>
      <c r="Y57" s="81" t="s">
        <v>139</v>
      </c>
      <c r="Z57" s="81" t="s">
        <v>139</v>
      </c>
      <c r="AA57" s="81">
        <v>1108908</v>
      </c>
      <c r="AB57" s="81" t="s">
        <v>139</v>
      </c>
      <c r="AC57" s="81" t="s">
        <v>139</v>
      </c>
      <c r="AD57" s="89">
        <v>1108908</v>
      </c>
    </row>
    <row r="58" spans="1:30" ht="17.25" customHeight="1" x14ac:dyDescent="0.15">
      <c r="A58" s="88" t="s">
        <v>209</v>
      </c>
      <c r="B58" s="81" t="s">
        <v>139</v>
      </c>
      <c r="C58" s="81" t="s">
        <v>139</v>
      </c>
      <c r="D58" s="81" t="s">
        <v>139</v>
      </c>
      <c r="E58" s="81" t="s">
        <v>139</v>
      </c>
      <c r="F58" s="81" t="s">
        <v>139</v>
      </c>
      <c r="G58" s="81" t="s">
        <v>139</v>
      </c>
      <c r="H58" s="81" t="s">
        <v>139</v>
      </c>
      <c r="I58" s="81" t="s">
        <v>139</v>
      </c>
      <c r="J58" s="81">
        <v>6037</v>
      </c>
      <c r="K58" s="81">
        <v>29</v>
      </c>
      <c r="L58" s="81" t="s">
        <v>139</v>
      </c>
      <c r="M58" s="81">
        <v>6065</v>
      </c>
      <c r="N58" s="81" t="s">
        <v>139</v>
      </c>
      <c r="O58" s="81" t="s">
        <v>139</v>
      </c>
      <c r="P58" s="81">
        <v>6065</v>
      </c>
      <c r="Q58" s="81" t="s">
        <v>139</v>
      </c>
      <c r="R58" s="81" t="s">
        <v>139</v>
      </c>
      <c r="S58" s="81" t="s">
        <v>139</v>
      </c>
      <c r="T58" s="81" t="s">
        <v>139</v>
      </c>
      <c r="U58" s="81" t="s">
        <v>139</v>
      </c>
      <c r="V58" s="81" t="s">
        <v>139</v>
      </c>
      <c r="W58" s="81" t="s">
        <v>139</v>
      </c>
      <c r="X58" s="81" t="s">
        <v>139</v>
      </c>
      <c r="Y58" s="81">
        <v>6269</v>
      </c>
      <c r="Z58" s="81">
        <v>74403</v>
      </c>
      <c r="AA58" s="81">
        <v>86737</v>
      </c>
      <c r="AB58" s="81" t="s">
        <v>139</v>
      </c>
      <c r="AC58" s="81" t="s">
        <v>139</v>
      </c>
      <c r="AD58" s="89">
        <v>86737</v>
      </c>
    </row>
    <row r="59" spans="1:30" ht="17.25" customHeight="1" x14ac:dyDescent="0.15">
      <c r="A59" s="88" t="s">
        <v>161</v>
      </c>
      <c r="B59" s="81" t="s">
        <v>139</v>
      </c>
      <c r="C59" s="81" t="s">
        <v>139</v>
      </c>
      <c r="D59" s="81" t="s">
        <v>139</v>
      </c>
      <c r="E59" s="81" t="s">
        <v>139</v>
      </c>
      <c r="F59" s="81" t="s">
        <v>139</v>
      </c>
      <c r="G59" s="81" t="s">
        <v>139</v>
      </c>
      <c r="H59" s="81" t="s">
        <v>139</v>
      </c>
      <c r="I59" s="81" t="s">
        <v>139</v>
      </c>
      <c r="J59" s="81" t="s">
        <v>139</v>
      </c>
      <c r="K59" s="81" t="s">
        <v>139</v>
      </c>
      <c r="L59" s="81" t="s">
        <v>139</v>
      </c>
      <c r="M59" s="81" t="s">
        <v>139</v>
      </c>
      <c r="N59" s="81" t="s">
        <v>139</v>
      </c>
      <c r="O59" s="81" t="s">
        <v>139</v>
      </c>
      <c r="P59" s="81" t="s">
        <v>139</v>
      </c>
      <c r="Q59" s="81" t="s">
        <v>139</v>
      </c>
      <c r="R59" s="81" t="s">
        <v>139</v>
      </c>
      <c r="S59" s="81" t="s">
        <v>139</v>
      </c>
      <c r="T59" s="81" t="s">
        <v>139</v>
      </c>
      <c r="U59" s="81" t="s">
        <v>139</v>
      </c>
      <c r="V59" s="81" t="s">
        <v>139</v>
      </c>
      <c r="W59" s="81">
        <v>106</v>
      </c>
      <c r="X59" s="81" t="s">
        <v>139</v>
      </c>
      <c r="Y59" s="81" t="s">
        <v>139</v>
      </c>
      <c r="Z59" s="81">
        <v>10682</v>
      </c>
      <c r="AA59" s="81">
        <v>10787</v>
      </c>
      <c r="AB59" s="81" t="s">
        <v>139</v>
      </c>
      <c r="AC59" s="81" t="s">
        <v>139</v>
      </c>
      <c r="AD59" s="89">
        <v>10787</v>
      </c>
    </row>
    <row r="60" spans="1:30" ht="17.25" customHeight="1" x14ac:dyDescent="0.15">
      <c r="A60" s="88" t="s">
        <v>210</v>
      </c>
      <c r="B60" s="81">
        <v>-1811</v>
      </c>
      <c r="C60" s="81">
        <v>-1811</v>
      </c>
      <c r="D60" s="81" t="s">
        <v>139</v>
      </c>
      <c r="E60" s="81">
        <v>-1811</v>
      </c>
      <c r="F60" s="81">
        <v>-3893</v>
      </c>
      <c r="G60" s="81">
        <v>-57</v>
      </c>
      <c r="H60" s="81">
        <v>-664</v>
      </c>
      <c r="I60" s="81">
        <v>-236</v>
      </c>
      <c r="J60" s="81" t="s">
        <v>139</v>
      </c>
      <c r="K60" s="81" t="s">
        <v>139</v>
      </c>
      <c r="L60" s="81" t="s">
        <v>139</v>
      </c>
      <c r="M60" s="81">
        <v>-6661</v>
      </c>
      <c r="N60" s="81" t="s">
        <v>139</v>
      </c>
      <c r="O60" s="81" t="s">
        <v>139</v>
      </c>
      <c r="P60" s="81">
        <v>-6661</v>
      </c>
      <c r="Q60" s="81" t="s">
        <v>139</v>
      </c>
      <c r="R60" s="81" t="s">
        <v>139</v>
      </c>
      <c r="S60" s="81" t="s">
        <v>139</v>
      </c>
      <c r="T60" s="81" t="s">
        <v>139</v>
      </c>
      <c r="U60" s="81" t="s">
        <v>139</v>
      </c>
      <c r="V60" s="81" t="s">
        <v>139</v>
      </c>
      <c r="W60" s="81">
        <v>-2</v>
      </c>
      <c r="X60" s="81" t="s">
        <v>139</v>
      </c>
      <c r="Y60" s="81" t="s">
        <v>139</v>
      </c>
      <c r="Z60" s="81">
        <v>-92</v>
      </c>
      <c r="AA60" s="81">
        <v>-6755</v>
      </c>
      <c r="AB60" s="81" t="s">
        <v>139</v>
      </c>
      <c r="AC60" s="81" t="s">
        <v>139</v>
      </c>
      <c r="AD60" s="89">
        <v>-6755</v>
      </c>
    </row>
    <row r="61" spans="1:30" ht="17.25" customHeight="1" x14ac:dyDescent="0.15">
      <c r="A61" s="88" t="s">
        <v>312</v>
      </c>
      <c r="B61" s="81" t="s">
        <v>139</v>
      </c>
      <c r="C61" s="81" t="s">
        <v>139</v>
      </c>
      <c r="D61" s="81" t="s">
        <v>139</v>
      </c>
      <c r="E61" s="81" t="s">
        <v>139</v>
      </c>
      <c r="F61" s="81" t="s">
        <v>139</v>
      </c>
      <c r="G61" s="81" t="s">
        <v>139</v>
      </c>
      <c r="H61" s="81" t="s">
        <v>139</v>
      </c>
      <c r="I61" s="81" t="s">
        <v>139</v>
      </c>
      <c r="J61" s="81" t="s">
        <v>139</v>
      </c>
      <c r="K61" s="81" t="s">
        <v>139</v>
      </c>
      <c r="L61" s="81" t="s">
        <v>139</v>
      </c>
      <c r="M61" s="81" t="s">
        <v>139</v>
      </c>
      <c r="N61" s="81" t="s">
        <v>139</v>
      </c>
      <c r="O61" s="81" t="s">
        <v>139</v>
      </c>
      <c r="P61" s="81" t="s">
        <v>139</v>
      </c>
      <c r="Q61" s="81" t="s">
        <v>139</v>
      </c>
      <c r="R61" s="81" t="s">
        <v>139</v>
      </c>
      <c r="S61" s="81" t="s">
        <v>139</v>
      </c>
      <c r="T61" s="81" t="s">
        <v>139</v>
      </c>
      <c r="U61" s="81" t="s">
        <v>139</v>
      </c>
      <c r="V61" s="81" t="s">
        <v>139</v>
      </c>
      <c r="W61" s="81" t="s">
        <v>139</v>
      </c>
      <c r="X61" s="81" t="s">
        <v>139</v>
      </c>
      <c r="Y61" s="81" t="s">
        <v>139</v>
      </c>
      <c r="Z61" s="81" t="s">
        <v>139</v>
      </c>
      <c r="AA61" s="81" t="s">
        <v>139</v>
      </c>
      <c r="AB61" s="81" t="s">
        <v>139</v>
      </c>
      <c r="AC61" s="81" t="s">
        <v>139</v>
      </c>
      <c r="AD61" s="89" t="s">
        <v>139</v>
      </c>
    </row>
    <row r="62" spans="1:30" ht="17.25" customHeight="1" x14ac:dyDescent="0.15">
      <c r="A62" s="88" t="s">
        <v>212</v>
      </c>
      <c r="B62" s="81">
        <v>15039748</v>
      </c>
      <c r="C62" s="81">
        <v>15039748</v>
      </c>
      <c r="D62" s="81" t="s">
        <v>139</v>
      </c>
      <c r="E62" s="81">
        <v>15039748</v>
      </c>
      <c r="F62" s="81">
        <v>674976</v>
      </c>
      <c r="G62" s="81">
        <v>3993</v>
      </c>
      <c r="H62" s="81">
        <v>366803</v>
      </c>
      <c r="I62" s="81">
        <v>4156652</v>
      </c>
      <c r="J62" s="81">
        <v>1818292</v>
      </c>
      <c r="K62" s="81">
        <v>2724542</v>
      </c>
      <c r="L62" s="81">
        <v>6234844</v>
      </c>
      <c r="M62" s="81">
        <v>31019849</v>
      </c>
      <c r="N62" s="81" t="s">
        <v>139</v>
      </c>
      <c r="O62" s="81">
        <v>-583763</v>
      </c>
      <c r="P62" s="81">
        <v>30436086</v>
      </c>
      <c r="Q62" s="81">
        <v>38268</v>
      </c>
      <c r="R62" s="81" t="s">
        <v>139</v>
      </c>
      <c r="S62" s="81">
        <v>7485</v>
      </c>
      <c r="T62" s="81">
        <v>394392</v>
      </c>
      <c r="U62" s="81">
        <v>236214</v>
      </c>
      <c r="V62" s="81">
        <v>29779</v>
      </c>
      <c r="W62" s="81">
        <v>136853</v>
      </c>
      <c r="X62" s="81">
        <v>171404</v>
      </c>
      <c r="Y62" s="81">
        <v>1248871</v>
      </c>
      <c r="Z62" s="81">
        <v>391909</v>
      </c>
      <c r="AA62" s="81">
        <v>33091261</v>
      </c>
      <c r="AB62" s="81" t="s">
        <v>139</v>
      </c>
      <c r="AC62" s="81">
        <v>-153301</v>
      </c>
      <c r="AD62" s="89">
        <v>32937960</v>
      </c>
    </row>
    <row r="63" spans="1:30" ht="17.25" customHeight="1" x14ac:dyDescent="0.15">
      <c r="A63" s="88" t="s">
        <v>149</v>
      </c>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9"/>
    </row>
    <row r="64" spans="1:30" ht="17.25" customHeight="1" x14ac:dyDescent="0.15">
      <c r="A64" s="88" t="s">
        <v>151</v>
      </c>
      <c r="B64" s="81">
        <v>7170733</v>
      </c>
      <c r="C64" s="81">
        <v>7170733</v>
      </c>
      <c r="D64" s="81" t="s">
        <v>139</v>
      </c>
      <c r="E64" s="81">
        <v>7170733</v>
      </c>
      <c r="F64" s="81" t="s">
        <v>139</v>
      </c>
      <c r="G64" s="81" t="s">
        <v>139</v>
      </c>
      <c r="H64" s="81" t="s">
        <v>139</v>
      </c>
      <c r="I64" s="81">
        <v>1775434</v>
      </c>
      <c r="J64" s="81">
        <v>1014695</v>
      </c>
      <c r="K64" s="81">
        <v>930790</v>
      </c>
      <c r="L64" s="81">
        <v>5532955</v>
      </c>
      <c r="M64" s="81">
        <v>16424608</v>
      </c>
      <c r="N64" s="81" t="s">
        <v>139</v>
      </c>
      <c r="O64" s="81" t="s">
        <v>139</v>
      </c>
      <c r="P64" s="81">
        <v>16424608</v>
      </c>
      <c r="Q64" s="81">
        <v>1466</v>
      </c>
      <c r="R64" s="81" t="s">
        <v>139</v>
      </c>
      <c r="S64" s="81" t="s">
        <v>139</v>
      </c>
      <c r="T64" s="81">
        <v>62588</v>
      </c>
      <c r="U64" s="81">
        <v>307957</v>
      </c>
      <c r="V64" s="81">
        <v>11599</v>
      </c>
      <c r="W64" s="81" t="s">
        <v>139</v>
      </c>
      <c r="X64" s="81" t="s">
        <v>139</v>
      </c>
      <c r="Y64" s="81">
        <v>165905</v>
      </c>
      <c r="Z64" s="81">
        <v>106222</v>
      </c>
      <c r="AA64" s="81">
        <v>17080345</v>
      </c>
      <c r="AB64" s="81" t="s">
        <v>139</v>
      </c>
      <c r="AC64" s="81" t="s">
        <v>139</v>
      </c>
      <c r="AD64" s="89">
        <v>17080345</v>
      </c>
    </row>
    <row r="65" spans="1:30" ht="17.25" customHeight="1" x14ac:dyDescent="0.15">
      <c r="A65" s="88" t="s">
        <v>309</v>
      </c>
      <c r="B65" s="81">
        <v>6167728</v>
      </c>
      <c r="C65" s="81">
        <v>6167728</v>
      </c>
      <c r="D65" s="81" t="s">
        <v>139</v>
      </c>
      <c r="E65" s="81">
        <v>6167728</v>
      </c>
      <c r="F65" s="81" t="s">
        <v>139</v>
      </c>
      <c r="G65" s="81" t="s">
        <v>139</v>
      </c>
      <c r="H65" s="81" t="s">
        <v>139</v>
      </c>
      <c r="I65" s="81">
        <v>1775434</v>
      </c>
      <c r="J65" s="81">
        <v>914647</v>
      </c>
      <c r="K65" s="81">
        <v>426157</v>
      </c>
      <c r="L65" s="81">
        <v>2966538</v>
      </c>
      <c r="M65" s="81">
        <v>12250504</v>
      </c>
      <c r="N65" s="81" t="s">
        <v>139</v>
      </c>
      <c r="O65" s="81" t="s">
        <v>139</v>
      </c>
      <c r="P65" s="81">
        <v>12250504</v>
      </c>
      <c r="Q65" s="81" t="s">
        <v>139</v>
      </c>
      <c r="R65" s="81" t="s">
        <v>139</v>
      </c>
      <c r="S65" s="81" t="s">
        <v>139</v>
      </c>
      <c r="T65" s="81">
        <v>62588</v>
      </c>
      <c r="U65" s="81">
        <v>131538</v>
      </c>
      <c r="V65" s="81" t="s">
        <v>139</v>
      </c>
      <c r="W65" s="81" t="s">
        <v>139</v>
      </c>
      <c r="X65" s="81" t="s">
        <v>139</v>
      </c>
      <c r="Y65" s="81">
        <v>149713</v>
      </c>
      <c r="Z65" s="81">
        <v>90000</v>
      </c>
      <c r="AA65" s="81">
        <v>12684342</v>
      </c>
      <c r="AB65" s="81" t="s">
        <v>139</v>
      </c>
      <c r="AC65" s="81" t="s">
        <v>139</v>
      </c>
      <c r="AD65" s="89">
        <v>12684342</v>
      </c>
    </row>
    <row r="66" spans="1:30" ht="17.25" customHeight="1" x14ac:dyDescent="0.15">
      <c r="A66" s="88" t="s">
        <v>155</v>
      </c>
      <c r="B66" s="81" t="s">
        <v>139</v>
      </c>
      <c r="C66" s="81" t="s">
        <v>139</v>
      </c>
      <c r="D66" s="81" t="s">
        <v>139</v>
      </c>
      <c r="E66" s="81" t="s">
        <v>139</v>
      </c>
      <c r="F66" s="81" t="s">
        <v>139</v>
      </c>
      <c r="G66" s="81" t="s">
        <v>139</v>
      </c>
      <c r="H66" s="81" t="s">
        <v>139</v>
      </c>
      <c r="I66" s="81" t="s">
        <v>139</v>
      </c>
      <c r="J66" s="81" t="s">
        <v>139</v>
      </c>
      <c r="K66" s="81" t="s">
        <v>139</v>
      </c>
      <c r="L66" s="81" t="s">
        <v>139</v>
      </c>
      <c r="M66" s="81" t="s">
        <v>139</v>
      </c>
      <c r="N66" s="81" t="s">
        <v>139</v>
      </c>
      <c r="O66" s="81" t="s">
        <v>139</v>
      </c>
      <c r="P66" s="81" t="s">
        <v>139</v>
      </c>
      <c r="Q66" s="81" t="s">
        <v>139</v>
      </c>
      <c r="R66" s="81" t="s">
        <v>139</v>
      </c>
      <c r="S66" s="81" t="s">
        <v>139</v>
      </c>
      <c r="T66" s="81" t="s">
        <v>139</v>
      </c>
      <c r="U66" s="81" t="s">
        <v>139</v>
      </c>
      <c r="V66" s="81" t="s">
        <v>139</v>
      </c>
      <c r="W66" s="81" t="s">
        <v>139</v>
      </c>
      <c r="X66" s="81" t="s">
        <v>139</v>
      </c>
      <c r="Y66" s="81" t="s">
        <v>139</v>
      </c>
      <c r="Z66" s="81" t="s">
        <v>139</v>
      </c>
      <c r="AA66" s="81" t="s">
        <v>139</v>
      </c>
      <c r="AB66" s="81" t="s">
        <v>139</v>
      </c>
      <c r="AC66" s="81" t="s">
        <v>139</v>
      </c>
      <c r="AD66" s="89" t="s">
        <v>139</v>
      </c>
    </row>
    <row r="67" spans="1:30" ht="17.25" customHeight="1" x14ac:dyDescent="0.15">
      <c r="A67" s="88" t="s">
        <v>157</v>
      </c>
      <c r="B67" s="81">
        <v>1003006</v>
      </c>
      <c r="C67" s="81">
        <v>1003006</v>
      </c>
      <c r="D67" s="81" t="s">
        <v>139</v>
      </c>
      <c r="E67" s="81">
        <v>1003006</v>
      </c>
      <c r="F67" s="81" t="s">
        <v>139</v>
      </c>
      <c r="G67" s="81" t="s">
        <v>139</v>
      </c>
      <c r="H67" s="81" t="s">
        <v>139</v>
      </c>
      <c r="I67" s="81" t="s">
        <v>139</v>
      </c>
      <c r="J67" s="81" t="s">
        <v>139</v>
      </c>
      <c r="K67" s="81" t="s">
        <v>139</v>
      </c>
      <c r="L67" s="81" t="s">
        <v>139</v>
      </c>
      <c r="M67" s="81">
        <v>1003006</v>
      </c>
      <c r="N67" s="81" t="s">
        <v>139</v>
      </c>
      <c r="O67" s="81" t="s">
        <v>139</v>
      </c>
      <c r="P67" s="81">
        <v>1003006</v>
      </c>
      <c r="Q67" s="81">
        <v>1466</v>
      </c>
      <c r="R67" s="81" t="s">
        <v>139</v>
      </c>
      <c r="S67" s="81" t="s">
        <v>139</v>
      </c>
      <c r="T67" s="81" t="s">
        <v>139</v>
      </c>
      <c r="U67" s="81">
        <v>176419</v>
      </c>
      <c r="V67" s="81">
        <v>11599</v>
      </c>
      <c r="W67" s="81" t="s">
        <v>139</v>
      </c>
      <c r="X67" s="81" t="s">
        <v>139</v>
      </c>
      <c r="Y67" s="81">
        <v>16192</v>
      </c>
      <c r="Z67" s="81">
        <v>10054</v>
      </c>
      <c r="AA67" s="81">
        <v>1218736</v>
      </c>
      <c r="AB67" s="81" t="s">
        <v>139</v>
      </c>
      <c r="AC67" s="81" t="s">
        <v>139</v>
      </c>
      <c r="AD67" s="89">
        <v>1218736</v>
      </c>
    </row>
    <row r="68" spans="1:30" ht="17.25" customHeight="1" x14ac:dyDescent="0.15">
      <c r="A68" s="88" t="s">
        <v>159</v>
      </c>
      <c r="B68" s="81" t="s">
        <v>139</v>
      </c>
      <c r="C68" s="81" t="s">
        <v>139</v>
      </c>
      <c r="D68" s="81" t="s">
        <v>139</v>
      </c>
      <c r="E68" s="81" t="s">
        <v>139</v>
      </c>
      <c r="F68" s="81" t="s">
        <v>139</v>
      </c>
      <c r="G68" s="81" t="s">
        <v>139</v>
      </c>
      <c r="H68" s="81" t="s">
        <v>139</v>
      </c>
      <c r="I68" s="81" t="s">
        <v>139</v>
      </c>
      <c r="J68" s="81" t="s">
        <v>139</v>
      </c>
      <c r="K68" s="81" t="s">
        <v>139</v>
      </c>
      <c r="L68" s="81" t="s">
        <v>139</v>
      </c>
      <c r="M68" s="81" t="s">
        <v>139</v>
      </c>
      <c r="N68" s="81" t="s">
        <v>139</v>
      </c>
      <c r="O68" s="81" t="s">
        <v>139</v>
      </c>
      <c r="P68" s="81" t="s">
        <v>139</v>
      </c>
      <c r="Q68" s="81" t="s">
        <v>139</v>
      </c>
      <c r="R68" s="81" t="s">
        <v>139</v>
      </c>
      <c r="S68" s="81" t="s">
        <v>139</v>
      </c>
      <c r="T68" s="81" t="s">
        <v>139</v>
      </c>
      <c r="U68" s="81" t="s">
        <v>139</v>
      </c>
      <c r="V68" s="81" t="s">
        <v>139</v>
      </c>
      <c r="W68" s="81" t="s">
        <v>139</v>
      </c>
      <c r="X68" s="81" t="s">
        <v>139</v>
      </c>
      <c r="Y68" s="81" t="s">
        <v>139</v>
      </c>
      <c r="Z68" s="81" t="s">
        <v>139</v>
      </c>
      <c r="AA68" s="81" t="s">
        <v>139</v>
      </c>
      <c r="AB68" s="81" t="s">
        <v>139</v>
      </c>
      <c r="AC68" s="81" t="s">
        <v>139</v>
      </c>
      <c r="AD68" s="89" t="s">
        <v>139</v>
      </c>
    </row>
    <row r="69" spans="1:30" ht="17.25" customHeight="1" x14ac:dyDescent="0.15">
      <c r="A69" s="88" t="s">
        <v>161</v>
      </c>
      <c r="B69" s="81" t="s">
        <v>139</v>
      </c>
      <c r="C69" s="81" t="s">
        <v>139</v>
      </c>
      <c r="D69" s="81" t="s">
        <v>139</v>
      </c>
      <c r="E69" s="81" t="s">
        <v>139</v>
      </c>
      <c r="F69" s="81" t="s">
        <v>139</v>
      </c>
      <c r="G69" s="81" t="s">
        <v>139</v>
      </c>
      <c r="H69" s="81" t="s">
        <v>139</v>
      </c>
      <c r="I69" s="81" t="s">
        <v>139</v>
      </c>
      <c r="J69" s="81">
        <v>100048</v>
      </c>
      <c r="K69" s="81">
        <v>504633</v>
      </c>
      <c r="L69" s="81">
        <v>2566417</v>
      </c>
      <c r="M69" s="81">
        <v>3171098</v>
      </c>
      <c r="N69" s="81" t="s">
        <v>139</v>
      </c>
      <c r="O69" s="81" t="s">
        <v>139</v>
      </c>
      <c r="P69" s="81">
        <v>3171098</v>
      </c>
      <c r="Q69" s="81" t="s">
        <v>139</v>
      </c>
      <c r="R69" s="81" t="s">
        <v>139</v>
      </c>
      <c r="S69" s="81" t="s">
        <v>139</v>
      </c>
      <c r="T69" s="81" t="s">
        <v>139</v>
      </c>
      <c r="U69" s="81" t="s">
        <v>139</v>
      </c>
      <c r="V69" s="81" t="s">
        <v>139</v>
      </c>
      <c r="W69" s="81" t="s">
        <v>139</v>
      </c>
      <c r="X69" s="81" t="s">
        <v>139</v>
      </c>
      <c r="Y69" s="81" t="s">
        <v>139</v>
      </c>
      <c r="Z69" s="81">
        <v>6168</v>
      </c>
      <c r="AA69" s="81">
        <v>3177266</v>
      </c>
      <c r="AB69" s="81" t="s">
        <v>139</v>
      </c>
      <c r="AC69" s="81" t="s">
        <v>139</v>
      </c>
      <c r="AD69" s="89">
        <v>3177266</v>
      </c>
    </row>
    <row r="70" spans="1:30" ht="17.25" customHeight="1" x14ac:dyDescent="0.15">
      <c r="A70" s="88" t="s">
        <v>163</v>
      </c>
      <c r="B70" s="81">
        <v>624427</v>
      </c>
      <c r="C70" s="81">
        <v>624427</v>
      </c>
      <c r="D70" s="81" t="s">
        <v>139</v>
      </c>
      <c r="E70" s="81">
        <v>624427</v>
      </c>
      <c r="F70" s="81">
        <v>2877</v>
      </c>
      <c r="G70" s="81">
        <v>351</v>
      </c>
      <c r="H70" s="81">
        <v>1471</v>
      </c>
      <c r="I70" s="81">
        <v>99429</v>
      </c>
      <c r="J70" s="81">
        <v>253636</v>
      </c>
      <c r="K70" s="81">
        <v>104963</v>
      </c>
      <c r="L70" s="81">
        <v>367787</v>
      </c>
      <c r="M70" s="81">
        <v>1454942</v>
      </c>
      <c r="N70" s="81" t="s">
        <v>139</v>
      </c>
      <c r="O70" s="81" t="s">
        <v>139</v>
      </c>
      <c r="P70" s="81">
        <v>1454942</v>
      </c>
      <c r="Q70" s="81">
        <v>68</v>
      </c>
      <c r="R70" s="81" t="s">
        <v>139</v>
      </c>
      <c r="S70" s="81">
        <v>52</v>
      </c>
      <c r="T70" s="81">
        <v>8320</v>
      </c>
      <c r="U70" s="81">
        <v>34771</v>
      </c>
      <c r="V70" s="81">
        <v>1286</v>
      </c>
      <c r="W70" s="81">
        <v>27</v>
      </c>
      <c r="X70" s="81">
        <v>433</v>
      </c>
      <c r="Y70" s="81">
        <v>276626</v>
      </c>
      <c r="Z70" s="81">
        <v>81119</v>
      </c>
      <c r="AA70" s="81">
        <v>1857643</v>
      </c>
      <c r="AB70" s="81" t="s">
        <v>139</v>
      </c>
      <c r="AC70" s="81" t="s">
        <v>139</v>
      </c>
      <c r="AD70" s="89">
        <v>1857643</v>
      </c>
    </row>
    <row r="71" spans="1:30" ht="17.25" customHeight="1" x14ac:dyDescent="0.15">
      <c r="A71" s="88" t="s">
        <v>310</v>
      </c>
      <c r="B71" s="81">
        <v>557850</v>
      </c>
      <c r="C71" s="81">
        <v>557850</v>
      </c>
      <c r="D71" s="81" t="s">
        <v>139</v>
      </c>
      <c r="E71" s="81">
        <v>557850</v>
      </c>
      <c r="F71" s="81" t="s">
        <v>139</v>
      </c>
      <c r="G71" s="81" t="s">
        <v>139</v>
      </c>
      <c r="H71" s="81" t="s">
        <v>139</v>
      </c>
      <c r="I71" s="81">
        <v>98921</v>
      </c>
      <c r="J71" s="81">
        <v>163379</v>
      </c>
      <c r="K71" s="81">
        <v>13764</v>
      </c>
      <c r="L71" s="81">
        <v>247290</v>
      </c>
      <c r="M71" s="81">
        <v>1081204</v>
      </c>
      <c r="N71" s="81" t="s">
        <v>139</v>
      </c>
      <c r="O71" s="81" t="s">
        <v>139</v>
      </c>
      <c r="P71" s="81">
        <v>1081204</v>
      </c>
      <c r="Q71" s="81" t="s">
        <v>139</v>
      </c>
      <c r="R71" s="81" t="s">
        <v>139</v>
      </c>
      <c r="S71" s="81" t="s">
        <v>139</v>
      </c>
      <c r="T71" s="81">
        <v>7797</v>
      </c>
      <c r="U71" s="81">
        <v>21889</v>
      </c>
      <c r="V71" s="81" t="s">
        <v>139</v>
      </c>
      <c r="W71" s="81" t="s">
        <v>139</v>
      </c>
      <c r="X71" s="81" t="s">
        <v>139</v>
      </c>
      <c r="Y71" s="81">
        <v>16063</v>
      </c>
      <c r="Z71" s="81">
        <v>50000</v>
      </c>
      <c r="AA71" s="81">
        <v>1176953</v>
      </c>
      <c r="AB71" s="81" t="s">
        <v>139</v>
      </c>
      <c r="AC71" s="81" t="s">
        <v>139</v>
      </c>
      <c r="AD71" s="89">
        <v>1176953</v>
      </c>
    </row>
    <row r="72" spans="1:30" ht="17.25" customHeight="1" x14ac:dyDescent="0.15">
      <c r="A72" s="88" t="s">
        <v>167</v>
      </c>
      <c r="B72" s="81" t="s">
        <v>139</v>
      </c>
      <c r="C72" s="81" t="s">
        <v>139</v>
      </c>
      <c r="D72" s="81" t="s">
        <v>139</v>
      </c>
      <c r="E72" s="81" t="s">
        <v>139</v>
      </c>
      <c r="F72" s="81" t="s">
        <v>139</v>
      </c>
      <c r="G72" s="81" t="s">
        <v>139</v>
      </c>
      <c r="H72" s="81" t="s">
        <v>139</v>
      </c>
      <c r="I72" s="81" t="s">
        <v>139</v>
      </c>
      <c r="J72" s="81">
        <v>57183</v>
      </c>
      <c r="K72" s="81">
        <v>88361</v>
      </c>
      <c r="L72" s="81">
        <v>119742</v>
      </c>
      <c r="M72" s="81">
        <v>265285</v>
      </c>
      <c r="N72" s="81" t="s">
        <v>139</v>
      </c>
      <c r="O72" s="81" t="s">
        <v>139</v>
      </c>
      <c r="P72" s="81">
        <v>265285</v>
      </c>
      <c r="Q72" s="81" t="s">
        <v>139</v>
      </c>
      <c r="R72" s="81" t="s">
        <v>139</v>
      </c>
      <c r="S72" s="81">
        <v>52</v>
      </c>
      <c r="T72" s="81" t="s">
        <v>139</v>
      </c>
      <c r="U72" s="81" t="s">
        <v>139</v>
      </c>
      <c r="V72" s="81" t="s">
        <v>139</v>
      </c>
      <c r="W72" s="81" t="s">
        <v>139</v>
      </c>
      <c r="X72" s="81" t="s">
        <v>139</v>
      </c>
      <c r="Y72" s="81">
        <v>22178</v>
      </c>
      <c r="Z72" s="81" t="s">
        <v>139</v>
      </c>
      <c r="AA72" s="81">
        <v>287516</v>
      </c>
      <c r="AB72" s="81" t="s">
        <v>139</v>
      </c>
      <c r="AC72" s="81" t="s">
        <v>139</v>
      </c>
      <c r="AD72" s="89">
        <v>287516</v>
      </c>
    </row>
    <row r="73" spans="1:30" ht="17.25" customHeight="1" x14ac:dyDescent="0.15">
      <c r="A73" s="88" t="s">
        <v>169</v>
      </c>
      <c r="B73" s="81" t="s">
        <v>139</v>
      </c>
      <c r="C73" s="81" t="s">
        <v>139</v>
      </c>
      <c r="D73" s="81" t="s">
        <v>139</v>
      </c>
      <c r="E73" s="81" t="s">
        <v>139</v>
      </c>
      <c r="F73" s="81" t="s">
        <v>139</v>
      </c>
      <c r="G73" s="81" t="s">
        <v>139</v>
      </c>
      <c r="H73" s="81" t="s">
        <v>139</v>
      </c>
      <c r="I73" s="81" t="s">
        <v>139</v>
      </c>
      <c r="J73" s="81" t="s">
        <v>139</v>
      </c>
      <c r="K73" s="81" t="s">
        <v>139</v>
      </c>
      <c r="L73" s="81" t="s">
        <v>139</v>
      </c>
      <c r="M73" s="81" t="s">
        <v>139</v>
      </c>
      <c r="N73" s="81" t="s">
        <v>139</v>
      </c>
      <c r="O73" s="81" t="s">
        <v>139</v>
      </c>
      <c r="P73" s="81" t="s">
        <v>139</v>
      </c>
      <c r="Q73" s="81" t="s">
        <v>139</v>
      </c>
      <c r="R73" s="81" t="s">
        <v>139</v>
      </c>
      <c r="S73" s="81" t="s">
        <v>139</v>
      </c>
      <c r="T73" s="81" t="s">
        <v>139</v>
      </c>
      <c r="U73" s="81" t="s">
        <v>139</v>
      </c>
      <c r="V73" s="81" t="s">
        <v>139</v>
      </c>
      <c r="W73" s="81" t="s">
        <v>139</v>
      </c>
      <c r="X73" s="81" t="s">
        <v>139</v>
      </c>
      <c r="Y73" s="81" t="s">
        <v>139</v>
      </c>
      <c r="Z73" s="81">
        <v>9370</v>
      </c>
      <c r="AA73" s="81">
        <v>9370</v>
      </c>
      <c r="AB73" s="81" t="s">
        <v>139</v>
      </c>
      <c r="AC73" s="81" t="s">
        <v>139</v>
      </c>
      <c r="AD73" s="89">
        <v>9370</v>
      </c>
    </row>
    <row r="74" spans="1:30" ht="17.25" customHeight="1" x14ac:dyDescent="0.15">
      <c r="A74" s="88" t="s">
        <v>171</v>
      </c>
      <c r="B74" s="81" t="s">
        <v>139</v>
      </c>
      <c r="C74" s="81" t="s">
        <v>139</v>
      </c>
      <c r="D74" s="81" t="s">
        <v>139</v>
      </c>
      <c r="E74" s="81" t="s">
        <v>139</v>
      </c>
      <c r="F74" s="81" t="s">
        <v>139</v>
      </c>
      <c r="G74" s="81" t="s">
        <v>139</v>
      </c>
      <c r="H74" s="81" t="s">
        <v>139</v>
      </c>
      <c r="I74" s="81" t="s">
        <v>139</v>
      </c>
      <c r="J74" s="81" t="s">
        <v>139</v>
      </c>
      <c r="K74" s="81" t="s">
        <v>139</v>
      </c>
      <c r="L74" s="81" t="s">
        <v>139</v>
      </c>
      <c r="M74" s="81" t="s">
        <v>139</v>
      </c>
      <c r="N74" s="81" t="s">
        <v>139</v>
      </c>
      <c r="O74" s="81" t="s">
        <v>139</v>
      </c>
      <c r="P74" s="81" t="s">
        <v>139</v>
      </c>
      <c r="Q74" s="81" t="s">
        <v>139</v>
      </c>
      <c r="R74" s="81" t="s">
        <v>139</v>
      </c>
      <c r="S74" s="81" t="s">
        <v>139</v>
      </c>
      <c r="T74" s="81" t="s">
        <v>139</v>
      </c>
      <c r="U74" s="81" t="s">
        <v>139</v>
      </c>
      <c r="V74" s="81" t="s">
        <v>139</v>
      </c>
      <c r="W74" s="81" t="s">
        <v>139</v>
      </c>
      <c r="X74" s="81" t="s">
        <v>139</v>
      </c>
      <c r="Y74" s="81" t="s">
        <v>139</v>
      </c>
      <c r="Z74" s="81" t="s">
        <v>139</v>
      </c>
      <c r="AA74" s="81" t="s">
        <v>139</v>
      </c>
      <c r="AB74" s="81" t="s">
        <v>139</v>
      </c>
      <c r="AC74" s="81" t="s">
        <v>139</v>
      </c>
      <c r="AD74" s="89" t="s">
        <v>139</v>
      </c>
    </row>
    <row r="75" spans="1:30" ht="17.25" customHeight="1" x14ac:dyDescent="0.15">
      <c r="A75" s="88" t="s">
        <v>173</v>
      </c>
      <c r="B75" s="81" t="s">
        <v>139</v>
      </c>
      <c r="C75" s="81" t="s">
        <v>139</v>
      </c>
      <c r="D75" s="81" t="s">
        <v>139</v>
      </c>
      <c r="E75" s="81" t="s">
        <v>139</v>
      </c>
      <c r="F75" s="81" t="s">
        <v>139</v>
      </c>
      <c r="G75" s="81" t="s">
        <v>139</v>
      </c>
      <c r="H75" s="81" t="s">
        <v>139</v>
      </c>
      <c r="I75" s="81" t="s">
        <v>139</v>
      </c>
      <c r="J75" s="81" t="s">
        <v>139</v>
      </c>
      <c r="K75" s="81" t="s">
        <v>139</v>
      </c>
      <c r="L75" s="81" t="s">
        <v>139</v>
      </c>
      <c r="M75" s="81" t="s">
        <v>139</v>
      </c>
      <c r="N75" s="81" t="s">
        <v>139</v>
      </c>
      <c r="O75" s="81" t="s">
        <v>139</v>
      </c>
      <c r="P75" s="81" t="s">
        <v>139</v>
      </c>
      <c r="Q75" s="81" t="s">
        <v>139</v>
      </c>
      <c r="R75" s="81" t="s">
        <v>139</v>
      </c>
      <c r="S75" s="81" t="s">
        <v>139</v>
      </c>
      <c r="T75" s="81" t="s">
        <v>139</v>
      </c>
      <c r="U75" s="81" t="s">
        <v>139</v>
      </c>
      <c r="V75" s="81" t="s">
        <v>139</v>
      </c>
      <c r="W75" s="81" t="s">
        <v>139</v>
      </c>
      <c r="X75" s="81" t="s">
        <v>139</v>
      </c>
      <c r="Y75" s="81" t="s">
        <v>139</v>
      </c>
      <c r="Z75" s="81" t="s">
        <v>139</v>
      </c>
      <c r="AA75" s="81" t="s">
        <v>139</v>
      </c>
      <c r="AB75" s="81" t="s">
        <v>139</v>
      </c>
      <c r="AC75" s="81" t="s">
        <v>139</v>
      </c>
      <c r="AD75" s="89" t="s">
        <v>139</v>
      </c>
    </row>
    <row r="76" spans="1:30" ht="17.25" customHeight="1" x14ac:dyDescent="0.15">
      <c r="A76" s="88" t="s">
        <v>175</v>
      </c>
      <c r="B76" s="81">
        <v>49030</v>
      </c>
      <c r="C76" s="81">
        <v>49030</v>
      </c>
      <c r="D76" s="81" t="s">
        <v>139</v>
      </c>
      <c r="E76" s="81">
        <v>49030</v>
      </c>
      <c r="F76" s="81">
        <v>2877</v>
      </c>
      <c r="G76" s="81">
        <v>351</v>
      </c>
      <c r="H76" s="81">
        <v>1471</v>
      </c>
      <c r="I76" s="81">
        <v>508</v>
      </c>
      <c r="J76" s="81">
        <v>33050</v>
      </c>
      <c r="K76" s="81">
        <v>1940</v>
      </c>
      <c r="L76" s="81">
        <v>755</v>
      </c>
      <c r="M76" s="81">
        <v>89982</v>
      </c>
      <c r="N76" s="81" t="s">
        <v>139</v>
      </c>
      <c r="O76" s="81" t="s">
        <v>139</v>
      </c>
      <c r="P76" s="81">
        <v>89982</v>
      </c>
      <c r="Q76" s="81">
        <v>68</v>
      </c>
      <c r="R76" s="81" t="s">
        <v>139</v>
      </c>
      <c r="S76" s="81" t="s">
        <v>139</v>
      </c>
      <c r="T76" s="81">
        <v>392</v>
      </c>
      <c r="U76" s="81">
        <v>12882</v>
      </c>
      <c r="V76" s="81">
        <v>1286</v>
      </c>
      <c r="W76" s="81">
        <v>13</v>
      </c>
      <c r="X76" s="81">
        <v>433</v>
      </c>
      <c r="Y76" s="81">
        <v>1095</v>
      </c>
      <c r="Z76" s="81" t="s">
        <v>139</v>
      </c>
      <c r="AA76" s="81">
        <v>106150</v>
      </c>
      <c r="AB76" s="81" t="s">
        <v>139</v>
      </c>
      <c r="AC76" s="81" t="s">
        <v>139</v>
      </c>
      <c r="AD76" s="89">
        <v>106150</v>
      </c>
    </row>
    <row r="77" spans="1:30" ht="17.25" customHeight="1" x14ac:dyDescent="0.15">
      <c r="A77" s="88" t="s">
        <v>177</v>
      </c>
      <c r="B77" s="81">
        <v>17547</v>
      </c>
      <c r="C77" s="81">
        <v>17547</v>
      </c>
      <c r="D77" s="81" t="s">
        <v>139</v>
      </c>
      <c r="E77" s="81">
        <v>17547</v>
      </c>
      <c r="F77" s="81" t="s">
        <v>139</v>
      </c>
      <c r="G77" s="81" t="s">
        <v>139</v>
      </c>
      <c r="H77" s="81" t="s">
        <v>139</v>
      </c>
      <c r="I77" s="81" t="s">
        <v>139</v>
      </c>
      <c r="J77" s="81">
        <v>25</v>
      </c>
      <c r="K77" s="81">
        <v>898</v>
      </c>
      <c r="L77" s="81" t="s">
        <v>139</v>
      </c>
      <c r="M77" s="81">
        <v>18471</v>
      </c>
      <c r="N77" s="81" t="s">
        <v>139</v>
      </c>
      <c r="O77" s="81" t="s">
        <v>139</v>
      </c>
      <c r="P77" s="81">
        <v>18471</v>
      </c>
      <c r="Q77" s="81" t="s">
        <v>139</v>
      </c>
      <c r="R77" s="81" t="s">
        <v>139</v>
      </c>
      <c r="S77" s="81" t="s">
        <v>139</v>
      </c>
      <c r="T77" s="81">
        <v>131</v>
      </c>
      <c r="U77" s="81" t="s">
        <v>139</v>
      </c>
      <c r="V77" s="81" t="s">
        <v>139</v>
      </c>
      <c r="W77" s="81">
        <v>14</v>
      </c>
      <c r="X77" s="81" t="s">
        <v>139</v>
      </c>
      <c r="Y77" s="81">
        <v>426</v>
      </c>
      <c r="Z77" s="81">
        <v>1740</v>
      </c>
      <c r="AA77" s="81">
        <v>20783</v>
      </c>
      <c r="AB77" s="81" t="s">
        <v>139</v>
      </c>
      <c r="AC77" s="81" t="s">
        <v>139</v>
      </c>
      <c r="AD77" s="89">
        <v>20783</v>
      </c>
    </row>
    <row r="78" spans="1:30" ht="17.25" customHeight="1" x14ac:dyDescent="0.15">
      <c r="A78" s="88" t="s">
        <v>161</v>
      </c>
      <c r="B78" s="81" t="s">
        <v>139</v>
      </c>
      <c r="C78" s="81" t="s">
        <v>139</v>
      </c>
      <c r="D78" s="81" t="s">
        <v>139</v>
      </c>
      <c r="E78" s="81" t="s">
        <v>139</v>
      </c>
      <c r="F78" s="81" t="s">
        <v>139</v>
      </c>
      <c r="G78" s="81" t="s">
        <v>139</v>
      </c>
      <c r="H78" s="81" t="s">
        <v>139</v>
      </c>
      <c r="I78" s="81" t="s">
        <v>139</v>
      </c>
      <c r="J78" s="81" t="s">
        <v>139</v>
      </c>
      <c r="K78" s="81" t="s">
        <v>139</v>
      </c>
      <c r="L78" s="81" t="s">
        <v>139</v>
      </c>
      <c r="M78" s="81" t="s">
        <v>139</v>
      </c>
      <c r="N78" s="81" t="s">
        <v>139</v>
      </c>
      <c r="O78" s="81" t="s">
        <v>139</v>
      </c>
      <c r="P78" s="81" t="s">
        <v>139</v>
      </c>
      <c r="Q78" s="81" t="s">
        <v>139</v>
      </c>
      <c r="R78" s="81" t="s">
        <v>139</v>
      </c>
      <c r="S78" s="81" t="s">
        <v>139</v>
      </c>
      <c r="T78" s="81" t="s">
        <v>139</v>
      </c>
      <c r="U78" s="81" t="s">
        <v>139</v>
      </c>
      <c r="V78" s="81" t="s">
        <v>139</v>
      </c>
      <c r="W78" s="81" t="s">
        <v>139</v>
      </c>
      <c r="X78" s="81" t="s">
        <v>139</v>
      </c>
      <c r="Y78" s="81">
        <v>236863</v>
      </c>
      <c r="Z78" s="81">
        <v>20009</v>
      </c>
      <c r="AA78" s="81">
        <v>256872</v>
      </c>
      <c r="AB78" s="81" t="s">
        <v>139</v>
      </c>
      <c r="AC78" s="81" t="s">
        <v>139</v>
      </c>
      <c r="AD78" s="89">
        <v>256872</v>
      </c>
    </row>
    <row r="79" spans="1:30" ht="17.25" customHeight="1" x14ac:dyDescent="0.15">
      <c r="A79" s="88" t="s">
        <v>180</v>
      </c>
      <c r="B79" s="81">
        <v>7795161</v>
      </c>
      <c r="C79" s="81">
        <v>7795161</v>
      </c>
      <c r="D79" s="81" t="s">
        <v>139</v>
      </c>
      <c r="E79" s="81">
        <v>7795161</v>
      </c>
      <c r="F79" s="81">
        <v>2877</v>
      </c>
      <c r="G79" s="81">
        <v>351</v>
      </c>
      <c r="H79" s="81">
        <v>1471</v>
      </c>
      <c r="I79" s="81">
        <v>1874863</v>
      </c>
      <c r="J79" s="81">
        <v>1268331</v>
      </c>
      <c r="K79" s="81">
        <v>1035753</v>
      </c>
      <c r="L79" s="81">
        <v>5900742</v>
      </c>
      <c r="M79" s="81">
        <v>17879550</v>
      </c>
      <c r="N79" s="81" t="s">
        <v>139</v>
      </c>
      <c r="O79" s="81" t="s">
        <v>139</v>
      </c>
      <c r="P79" s="81">
        <v>17879550</v>
      </c>
      <c r="Q79" s="81">
        <v>1534</v>
      </c>
      <c r="R79" s="81" t="s">
        <v>139</v>
      </c>
      <c r="S79" s="81">
        <v>52</v>
      </c>
      <c r="T79" s="81">
        <v>70908</v>
      </c>
      <c r="U79" s="81">
        <v>342728</v>
      </c>
      <c r="V79" s="81">
        <v>12884</v>
      </c>
      <c r="W79" s="81">
        <v>27</v>
      </c>
      <c r="X79" s="81">
        <v>433</v>
      </c>
      <c r="Y79" s="81">
        <v>442530</v>
      </c>
      <c r="Z79" s="81">
        <v>187342</v>
      </c>
      <c r="AA79" s="81">
        <v>18937988</v>
      </c>
      <c r="AB79" s="81" t="s">
        <v>139</v>
      </c>
      <c r="AC79" s="81" t="s">
        <v>139</v>
      </c>
      <c r="AD79" s="89">
        <v>18937988</v>
      </c>
    </row>
    <row r="80" spans="1:30" ht="17.25" customHeight="1" x14ac:dyDescent="0.15">
      <c r="A80" s="88" t="s">
        <v>182</v>
      </c>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9"/>
    </row>
    <row r="81" spans="1:30" ht="17.25" customHeight="1" x14ac:dyDescent="0.15">
      <c r="A81" s="88" t="s">
        <v>184</v>
      </c>
      <c r="B81" s="81">
        <v>14478197</v>
      </c>
      <c r="C81" s="81">
        <v>14478197</v>
      </c>
      <c r="D81" s="81" t="s">
        <v>139</v>
      </c>
      <c r="E81" s="81">
        <v>14478197</v>
      </c>
      <c r="F81" s="81">
        <v>440454</v>
      </c>
      <c r="G81" s="81">
        <v>858</v>
      </c>
      <c r="H81" s="81">
        <v>189694</v>
      </c>
      <c r="I81" s="81">
        <v>4154746</v>
      </c>
      <c r="J81" s="81">
        <v>1302570</v>
      </c>
      <c r="K81" s="81">
        <v>1944324</v>
      </c>
      <c r="L81" s="81">
        <v>6014472</v>
      </c>
      <c r="M81" s="81">
        <v>28525315</v>
      </c>
      <c r="N81" s="81" t="s">
        <v>139</v>
      </c>
      <c r="O81" s="81">
        <v>-583763</v>
      </c>
      <c r="P81" s="81">
        <v>27941552</v>
      </c>
      <c r="Q81" s="81">
        <v>37771</v>
      </c>
      <c r="R81" s="81" t="s">
        <v>139</v>
      </c>
      <c r="S81" s="81">
        <v>7375</v>
      </c>
      <c r="T81" s="81">
        <v>392366</v>
      </c>
      <c r="U81" s="81">
        <v>229002</v>
      </c>
      <c r="V81" s="81">
        <v>28889</v>
      </c>
      <c r="W81" s="81">
        <v>10987</v>
      </c>
      <c r="X81" s="81">
        <v>167865</v>
      </c>
      <c r="Y81" s="81">
        <v>932514</v>
      </c>
      <c r="Z81" s="81">
        <v>203982</v>
      </c>
      <c r="AA81" s="81">
        <v>29952304</v>
      </c>
      <c r="AB81" s="81" t="s">
        <v>139</v>
      </c>
      <c r="AC81" s="81">
        <v>-153301</v>
      </c>
      <c r="AD81" s="89">
        <v>29799003</v>
      </c>
    </row>
    <row r="82" spans="1:30" ht="17.25" customHeight="1" x14ac:dyDescent="0.15">
      <c r="A82" s="88" t="s">
        <v>186</v>
      </c>
      <c r="B82" s="81">
        <v>-7233610</v>
      </c>
      <c r="C82" s="81">
        <v>-7233610</v>
      </c>
      <c r="D82" s="81" t="s">
        <v>139</v>
      </c>
      <c r="E82" s="81">
        <v>-7233610</v>
      </c>
      <c r="F82" s="81">
        <v>231645</v>
      </c>
      <c r="G82" s="81">
        <v>2784</v>
      </c>
      <c r="H82" s="81">
        <v>175638</v>
      </c>
      <c r="I82" s="81">
        <v>-1872958</v>
      </c>
      <c r="J82" s="81">
        <v>-752609</v>
      </c>
      <c r="K82" s="81">
        <v>-255535</v>
      </c>
      <c r="L82" s="81">
        <v>-5680370</v>
      </c>
      <c r="M82" s="81">
        <v>-15385016</v>
      </c>
      <c r="N82" s="81" t="s">
        <v>139</v>
      </c>
      <c r="O82" s="81" t="s">
        <v>139</v>
      </c>
      <c r="P82" s="81">
        <v>-15385016</v>
      </c>
      <c r="Q82" s="81">
        <v>-1038</v>
      </c>
      <c r="R82" s="81" t="s">
        <v>139</v>
      </c>
      <c r="S82" s="81">
        <v>58</v>
      </c>
      <c r="T82" s="81">
        <v>-68882</v>
      </c>
      <c r="U82" s="81">
        <v>-335516</v>
      </c>
      <c r="V82" s="81">
        <v>-11994</v>
      </c>
      <c r="W82" s="81">
        <v>125839</v>
      </c>
      <c r="X82" s="81">
        <v>3106</v>
      </c>
      <c r="Y82" s="81">
        <v>-126173</v>
      </c>
      <c r="Z82" s="81">
        <v>585</v>
      </c>
      <c r="AA82" s="81">
        <v>-15799031</v>
      </c>
      <c r="AB82" s="81" t="s">
        <v>139</v>
      </c>
      <c r="AC82" s="81" t="s">
        <v>139</v>
      </c>
      <c r="AD82" s="89">
        <v>-15799031</v>
      </c>
    </row>
    <row r="83" spans="1:30" ht="17.25" customHeight="1" x14ac:dyDescent="0.15">
      <c r="A83" s="88" t="s">
        <v>311</v>
      </c>
      <c r="B83" s="81" t="s">
        <v>139</v>
      </c>
      <c r="C83" s="81" t="s">
        <v>139</v>
      </c>
      <c r="D83" s="81" t="s">
        <v>139</v>
      </c>
      <c r="E83" s="81" t="s">
        <v>139</v>
      </c>
      <c r="F83" s="81" t="s">
        <v>139</v>
      </c>
      <c r="G83" s="81" t="s">
        <v>139</v>
      </c>
      <c r="H83" s="81" t="s">
        <v>139</v>
      </c>
      <c r="I83" s="81" t="s">
        <v>139</v>
      </c>
      <c r="J83" s="81" t="s">
        <v>139</v>
      </c>
      <c r="K83" s="81" t="s">
        <v>139</v>
      </c>
      <c r="L83" s="81" t="s">
        <v>139</v>
      </c>
      <c r="M83" s="81" t="s">
        <v>139</v>
      </c>
      <c r="N83" s="81" t="s">
        <v>139</v>
      </c>
      <c r="O83" s="81" t="s">
        <v>139</v>
      </c>
      <c r="P83" s="81" t="s">
        <v>139</v>
      </c>
      <c r="Q83" s="81" t="s">
        <v>139</v>
      </c>
      <c r="R83" s="81" t="s">
        <v>139</v>
      </c>
      <c r="S83" s="81" t="s">
        <v>139</v>
      </c>
      <c r="T83" s="81" t="s">
        <v>139</v>
      </c>
      <c r="U83" s="81" t="s">
        <v>139</v>
      </c>
      <c r="V83" s="81" t="s">
        <v>139</v>
      </c>
      <c r="W83" s="81" t="s">
        <v>139</v>
      </c>
      <c r="X83" s="81" t="s">
        <v>139</v>
      </c>
      <c r="Y83" s="81" t="s">
        <v>139</v>
      </c>
      <c r="Z83" s="81" t="s">
        <v>139</v>
      </c>
      <c r="AA83" s="81" t="s">
        <v>139</v>
      </c>
      <c r="AB83" s="81" t="s">
        <v>139</v>
      </c>
      <c r="AC83" s="81" t="s">
        <v>139</v>
      </c>
      <c r="AD83" s="89" t="s">
        <v>139</v>
      </c>
    </row>
    <row r="84" spans="1:30" ht="17.25" customHeight="1" x14ac:dyDescent="0.15">
      <c r="A84" s="88" t="s">
        <v>211</v>
      </c>
      <c r="B84" s="81">
        <v>7244587</v>
      </c>
      <c r="C84" s="81">
        <v>7244587</v>
      </c>
      <c r="D84" s="81" t="s">
        <v>139</v>
      </c>
      <c r="E84" s="81">
        <v>7244587</v>
      </c>
      <c r="F84" s="81">
        <v>672099</v>
      </c>
      <c r="G84" s="81">
        <v>3642</v>
      </c>
      <c r="H84" s="81">
        <v>365332</v>
      </c>
      <c r="I84" s="81">
        <v>2281789</v>
      </c>
      <c r="J84" s="81">
        <v>549960</v>
      </c>
      <c r="K84" s="81">
        <v>1688789</v>
      </c>
      <c r="L84" s="81">
        <v>334102</v>
      </c>
      <c r="M84" s="81">
        <v>13140300</v>
      </c>
      <c r="N84" s="81" t="s">
        <v>139</v>
      </c>
      <c r="O84" s="81">
        <v>-583763</v>
      </c>
      <c r="P84" s="81">
        <v>12556537</v>
      </c>
      <c r="Q84" s="81">
        <v>36733</v>
      </c>
      <c r="R84" s="81" t="s">
        <v>139</v>
      </c>
      <c r="S84" s="81">
        <v>7433</v>
      </c>
      <c r="T84" s="81">
        <v>323484</v>
      </c>
      <c r="U84" s="81">
        <v>-106514</v>
      </c>
      <c r="V84" s="81">
        <v>16894</v>
      </c>
      <c r="W84" s="81">
        <v>136826</v>
      </c>
      <c r="X84" s="81">
        <v>170971</v>
      </c>
      <c r="Y84" s="81">
        <v>806341</v>
      </c>
      <c r="Z84" s="81">
        <v>204567</v>
      </c>
      <c r="AA84" s="81">
        <v>14153273</v>
      </c>
      <c r="AB84" s="81" t="s">
        <v>139</v>
      </c>
      <c r="AC84" s="81">
        <v>-153301</v>
      </c>
      <c r="AD84" s="89">
        <v>13999972</v>
      </c>
    </row>
    <row r="85" spans="1:30" ht="17.25" customHeight="1" thickBot="1" x14ac:dyDescent="0.2">
      <c r="A85" s="90" t="s">
        <v>213</v>
      </c>
      <c r="B85" s="91">
        <v>15039748</v>
      </c>
      <c r="C85" s="91">
        <v>15039748</v>
      </c>
      <c r="D85" s="91" t="s">
        <v>139</v>
      </c>
      <c r="E85" s="91">
        <v>15039748</v>
      </c>
      <c r="F85" s="91">
        <v>674976</v>
      </c>
      <c r="G85" s="91">
        <v>3993</v>
      </c>
      <c r="H85" s="91">
        <v>366803</v>
      </c>
      <c r="I85" s="91">
        <v>4156652</v>
      </c>
      <c r="J85" s="91">
        <v>1818292</v>
      </c>
      <c r="K85" s="91">
        <v>2724542</v>
      </c>
      <c r="L85" s="91">
        <v>6234844</v>
      </c>
      <c r="M85" s="91">
        <v>31019849</v>
      </c>
      <c r="N85" s="91" t="s">
        <v>139</v>
      </c>
      <c r="O85" s="91">
        <v>-583763</v>
      </c>
      <c r="P85" s="91">
        <v>30436086</v>
      </c>
      <c r="Q85" s="91">
        <v>38268</v>
      </c>
      <c r="R85" s="91" t="s">
        <v>139</v>
      </c>
      <c r="S85" s="91">
        <v>7485</v>
      </c>
      <c r="T85" s="91">
        <v>394392</v>
      </c>
      <c r="U85" s="91">
        <v>236214</v>
      </c>
      <c r="V85" s="91">
        <v>29779</v>
      </c>
      <c r="W85" s="91">
        <v>136853</v>
      </c>
      <c r="X85" s="91">
        <v>171404</v>
      </c>
      <c r="Y85" s="91">
        <v>1248871</v>
      </c>
      <c r="Z85" s="91">
        <v>391909</v>
      </c>
      <c r="AA85" s="91">
        <v>33091261</v>
      </c>
      <c r="AB85" s="91" t="s">
        <v>139</v>
      </c>
      <c r="AC85" s="91">
        <v>-153301</v>
      </c>
      <c r="AD85" s="92">
        <v>32937960</v>
      </c>
    </row>
  </sheetData>
  <phoneticPr fontId="2"/>
  <pageMargins left="0.78740157480314965" right="0.39370078740157483" top="0.59055118110236227" bottom="0.39370078740157483" header="0.19685039370078741" footer="0.19685039370078741"/>
  <pageSetup paperSize="9" scale="38" orientation="landscape" r:id="rId1"/>
  <colBreaks count="1" manualBreakCount="1">
    <brk id="16"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39"/>
  <sheetViews>
    <sheetView view="pageBreakPreview" topLeftCell="P1" zoomScale="60" zoomScaleNormal="100" workbookViewId="0">
      <selection activeCell="B3" sqref="B3:AD37"/>
    </sheetView>
  </sheetViews>
  <sheetFormatPr defaultColWidth="8.875" defaultRowHeight="11.25" x14ac:dyDescent="0.15"/>
  <cols>
    <col min="1" max="1" width="44.875" style="83" customWidth="1"/>
    <col min="2" max="12" width="19.625" style="83" customWidth="1"/>
    <col min="13" max="29" width="16.75" style="83" customWidth="1"/>
    <col min="30" max="30" width="19.625" style="83" customWidth="1"/>
    <col min="31" max="16384" width="8.875" style="83"/>
  </cols>
  <sheetData>
    <row r="1" spans="1:30" ht="21.75" thickBot="1" x14ac:dyDescent="0.2">
      <c r="A1" s="82" t="s">
        <v>353</v>
      </c>
      <c r="B1" s="38"/>
      <c r="D1" s="38"/>
      <c r="F1" s="38"/>
      <c r="P1" s="84" t="s">
        <v>737</v>
      </c>
      <c r="AD1" s="84" t="s">
        <v>737</v>
      </c>
    </row>
    <row r="2" spans="1:30" ht="20.100000000000001" customHeight="1" thickBot="1" x14ac:dyDescent="0.2">
      <c r="A2" s="77" t="s">
        <v>384</v>
      </c>
      <c r="B2" s="61" t="s">
        <v>123</v>
      </c>
      <c r="C2" s="62" t="s">
        <v>354</v>
      </c>
      <c r="D2" s="62" t="s">
        <v>355</v>
      </c>
      <c r="E2" s="62" t="s">
        <v>356</v>
      </c>
      <c r="F2" s="62" t="s">
        <v>357</v>
      </c>
      <c r="G2" s="62" t="s">
        <v>358</v>
      </c>
      <c r="H2" s="62" t="s">
        <v>359</v>
      </c>
      <c r="I2" s="62" t="s">
        <v>360</v>
      </c>
      <c r="J2" s="62" t="s">
        <v>361</v>
      </c>
      <c r="K2" s="62" t="s">
        <v>362</v>
      </c>
      <c r="L2" s="62" t="s">
        <v>363</v>
      </c>
      <c r="M2" s="62" t="s">
        <v>364</v>
      </c>
      <c r="N2" s="62" t="s">
        <v>365</v>
      </c>
      <c r="O2" s="62" t="s">
        <v>366</v>
      </c>
      <c r="P2" s="62" t="s">
        <v>367</v>
      </c>
      <c r="Q2" s="62" t="s">
        <v>368</v>
      </c>
      <c r="R2" s="62" t="s">
        <v>369</v>
      </c>
      <c r="S2" s="62" t="s">
        <v>370</v>
      </c>
      <c r="T2" s="62" t="s">
        <v>371</v>
      </c>
      <c r="U2" s="62" t="s">
        <v>372</v>
      </c>
      <c r="V2" s="62" t="s">
        <v>373</v>
      </c>
      <c r="W2" s="62" t="s">
        <v>374</v>
      </c>
      <c r="X2" s="62" t="s">
        <v>375</v>
      </c>
      <c r="Y2" s="62" t="s">
        <v>376</v>
      </c>
      <c r="Z2" s="62" t="s">
        <v>623</v>
      </c>
      <c r="AA2" s="62" t="s">
        <v>377</v>
      </c>
      <c r="AB2" s="62" t="s">
        <v>378</v>
      </c>
      <c r="AC2" s="62" t="s">
        <v>379</v>
      </c>
      <c r="AD2" s="63" t="s">
        <v>380</v>
      </c>
    </row>
    <row r="3" spans="1:30" ht="18" customHeight="1" x14ac:dyDescent="0.15">
      <c r="A3" s="85" t="s">
        <v>214</v>
      </c>
      <c r="B3" s="86">
        <v>6917780</v>
      </c>
      <c r="C3" s="86">
        <v>6917780</v>
      </c>
      <c r="D3" s="86" t="s">
        <v>139</v>
      </c>
      <c r="E3" s="86">
        <v>6917780</v>
      </c>
      <c r="F3" s="86">
        <v>1801798</v>
      </c>
      <c r="G3" s="86">
        <v>168528</v>
      </c>
      <c r="H3" s="86">
        <v>1746806</v>
      </c>
      <c r="I3" s="86">
        <v>220182</v>
      </c>
      <c r="J3" s="86">
        <v>966893</v>
      </c>
      <c r="K3" s="86">
        <v>251178</v>
      </c>
      <c r="L3" s="86">
        <v>265706</v>
      </c>
      <c r="M3" s="86">
        <v>12338873</v>
      </c>
      <c r="N3" s="86" t="s">
        <v>139</v>
      </c>
      <c r="O3" s="86">
        <v>-949515</v>
      </c>
      <c r="P3" s="86">
        <v>11389358</v>
      </c>
      <c r="Q3" s="86">
        <v>17272</v>
      </c>
      <c r="R3" s="86" t="s">
        <v>139</v>
      </c>
      <c r="S3" s="86">
        <v>1470</v>
      </c>
      <c r="T3" s="86">
        <v>108147</v>
      </c>
      <c r="U3" s="86">
        <v>256412</v>
      </c>
      <c r="V3" s="86">
        <v>23203</v>
      </c>
      <c r="W3" s="86">
        <v>2092672</v>
      </c>
      <c r="X3" s="86">
        <v>25578</v>
      </c>
      <c r="Y3" s="86">
        <v>95409</v>
      </c>
      <c r="Z3" s="86">
        <v>439794</v>
      </c>
      <c r="AA3" s="86">
        <v>14449315</v>
      </c>
      <c r="AB3" s="86" t="s">
        <v>139</v>
      </c>
      <c r="AC3" s="86">
        <v>-860717</v>
      </c>
      <c r="AD3" s="87">
        <v>13588598</v>
      </c>
    </row>
    <row r="4" spans="1:30" ht="18" customHeight="1" x14ac:dyDescent="0.15">
      <c r="A4" s="88" t="s">
        <v>215</v>
      </c>
      <c r="B4" s="81">
        <v>1994720</v>
      </c>
      <c r="C4" s="81">
        <v>1994720</v>
      </c>
      <c r="D4" s="81" t="s">
        <v>139</v>
      </c>
      <c r="E4" s="81">
        <v>1994720</v>
      </c>
      <c r="F4" s="81">
        <v>132173</v>
      </c>
      <c r="G4" s="81">
        <v>7272</v>
      </c>
      <c r="H4" s="81">
        <v>158114</v>
      </c>
      <c r="I4" s="81">
        <v>212640</v>
      </c>
      <c r="J4" s="81">
        <v>965739</v>
      </c>
      <c r="K4" s="81">
        <v>251040</v>
      </c>
      <c r="L4" s="81">
        <v>224423</v>
      </c>
      <c r="M4" s="81">
        <v>3946122</v>
      </c>
      <c r="N4" s="81" t="s">
        <v>139</v>
      </c>
      <c r="O4" s="81" t="s">
        <v>139</v>
      </c>
      <c r="P4" s="81">
        <v>3946122</v>
      </c>
      <c r="Q4" s="81">
        <v>11065</v>
      </c>
      <c r="R4" s="81" t="s">
        <v>139</v>
      </c>
      <c r="S4" s="81">
        <v>426</v>
      </c>
      <c r="T4" s="81">
        <v>106153</v>
      </c>
      <c r="U4" s="81">
        <v>255624</v>
      </c>
      <c r="V4" s="81">
        <v>21519</v>
      </c>
      <c r="W4" s="81">
        <v>59700</v>
      </c>
      <c r="X4" s="81">
        <v>19335</v>
      </c>
      <c r="Y4" s="81">
        <v>95409</v>
      </c>
      <c r="Z4" s="81">
        <v>439774</v>
      </c>
      <c r="AA4" s="81">
        <v>4955127</v>
      </c>
      <c r="AB4" s="81" t="s">
        <v>139</v>
      </c>
      <c r="AC4" s="81">
        <v>-8389</v>
      </c>
      <c r="AD4" s="89">
        <v>4946738</v>
      </c>
    </row>
    <row r="5" spans="1:30" ht="18" customHeight="1" x14ac:dyDescent="0.15">
      <c r="A5" s="88" t="s">
        <v>216</v>
      </c>
      <c r="B5" s="81">
        <v>267280</v>
      </c>
      <c r="C5" s="81">
        <v>267280</v>
      </c>
      <c r="D5" s="81" t="s">
        <v>139</v>
      </c>
      <c r="E5" s="81">
        <v>267280</v>
      </c>
      <c r="F5" s="81">
        <v>41991</v>
      </c>
      <c r="G5" s="81">
        <v>4335</v>
      </c>
      <c r="H5" s="81">
        <v>18169</v>
      </c>
      <c r="I5" s="81">
        <v>10070</v>
      </c>
      <c r="J5" s="81">
        <v>580174</v>
      </c>
      <c r="K5" s="81">
        <v>25956</v>
      </c>
      <c r="L5" s="81">
        <v>8230</v>
      </c>
      <c r="M5" s="81">
        <v>956204</v>
      </c>
      <c r="N5" s="81" t="s">
        <v>139</v>
      </c>
      <c r="O5" s="81" t="s">
        <v>139</v>
      </c>
      <c r="P5" s="81">
        <v>956204</v>
      </c>
      <c r="Q5" s="81">
        <v>9781</v>
      </c>
      <c r="R5" s="81" t="s">
        <v>139</v>
      </c>
      <c r="S5" s="81">
        <v>110</v>
      </c>
      <c r="T5" s="81">
        <v>4963</v>
      </c>
      <c r="U5" s="81">
        <v>205415</v>
      </c>
      <c r="V5" s="81">
        <v>16311</v>
      </c>
      <c r="W5" s="81">
        <v>296</v>
      </c>
      <c r="X5" s="81">
        <v>8207</v>
      </c>
      <c r="Y5" s="81">
        <v>11177</v>
      </c>
      <c r="Z5" s="81">
        <v>157022</v>
      </c>
      <c r="AA5" s="81">
        <v>1369486</v>
      </c>
      <c r="AB5" s="81" t="s">
        <v>139</v>
      </c>
      <c r="AC5" s="81" t="s">
        <v>139</v>
      </c>
      <c r="AD5" s="89">
        <v>1369486</v>
      </c>
    </row>
    <row r="6" spans="1:30" ht="18" customHeight="1" x14ac:dyDescent="0.15">
      <c r="A6" s="88" t="s">
        <v>217</v>
      </c>
      <c r="B6" s="81">
        <v>611593</v>
      </c>
      <c r="C6" s="81">
        <v>611593</v>
      </c>
      <c r="D6" s="81" t="s">
        <v>139</v>
      </c>
      <c r="E6" s="81">
        <v>611593</v>
      </c>
      <c r="F6" s="81">
        <v>37411</v>
      </c>
      <c r="G6" s="81">
        <v>3984</v>
      </c>
      <c r="H6" s="81">
        <v>15046</v>
      </c>
      <c r="I6" s="81">
        <v>9562</v>
      </c>
      <c r="J6" s="81">
        <v>418361</v>
      </c>
      <c r="K6" s="81">
        <v>14886</v>
      </c>
      <c r="L6" s="81">
        <v>6260</v>
      </c>
      <c r="M6" s="81">
        <v>1117103</v>
      </c>
      <c r="N6" s="81" t="s">
        <v>139</v>
      </c>
      <c r="O6" s="81" t="s">
        <v>139</v>
      </c>
      <c r="P6" s="81">
        <v>1117103</v>
      </c>
      <c r="Q6" s="81">
        <v>922</v>
      </c>
      <c r="R6" s="81" t="s">
        <v>139</v>
      </c>
      <c r="S6" s="81">
        <v>109</v>
      </c>
      <c r="T6" s="81">
        <v>4602</v>
      </c>
      <c r="U6" s="81">
        <v>171346</v>
      </c>
      <c r="V6" s="81">
        <v>13952</v>
      </c>
      <c r="W6" s="81">
        <v>211</v>
      </c>
      <c r="X6" s="81">
        <v>5918</v>
      </c>
      <c r="Y6" s="81">
        <v>7881</v>
      </c>
      <c r="Z6" s="81">
        <v>152799</v>
      </c>
      <c r="AA6" s="81">
        <v>1474843</v>
      </c>
      <c r="AB6" s="81" t="s">
        <v>139</v>
      </c>
      <c r="AC6" s="81" t="s">
        <v>139</v>
      </c>
      <c r="AD6" s="89">
        <v>1474843</v>
      </c>
    </row>
    <row r="7" spans="1:30" ht="18" customHeight="1" x14ac:dyDescent="0.15">
      <c r="A7" s="88" t="s">
        <v>218</v>
      </c>
      <c r="B7" s="81">
        <v>49030</v>
      </c>
      <c r="C7" s="81">
        <v>49030</v>
      </c>
      <c r="D7" s="81" t="s">
        <v>139</v>
      </c>
      <c r="E7" s="81">
        <v>49030</v>
      </c>
      <c r="F7" s="81">
        <v>2877</v>
      </c>
      <c r="G7" s="81">
        <v>351</v>
      </c>
      <c r="H7" s="81">
        <v>1471</v>
      </c>
      <c r="I7" s="81">
        <v>508</v>
      </c>
      <c r="J7" s="81">
        <v>33050</v>
      </c>
      <c r="K7" s="81">
        <v>1876</v>
      </c>
      <c r="L7" s="81">
        <v>718</v>
      </c>
      <c r="M7" s="81">
        <v>89880</v>
      </c>
      <c r="N7" s="81" t="s">
        <v>139</v>
      </c>
      <c r="O7" s="81" t="s">
        <v>139</v>
      </c>
      <c r="P7" s="81">
        <v>89880</v>
      </c>
      <c r="Q7" s="81">
        <v>68</v>
      </c>
      <c r="R7" s="81" t="s">
        <v>139</v>
      </c>
      <c r="S7" s="81" t="s">
        <v>139</v>
      </c>
      <c r="T7" s="81">
        <v>40</v>
      </c>
      <c r="U7" s="81">
        <v>12882</v>
      </c>
      <c r="V7" s="81">
        <v>1286</v>
      </c>
      <c r="W7" s="81">
        <v>13</v>
      </c>
      <c r="X7" s="81">
        <v>433</v>
      </c>
      <c r="Y7" s="81">
        <v>2487</v>
      </c>
      <c r="Z7" s="81" t="s">
        <v>139</v>
      </c>
      <c r="AA7" s="81">
        <v>107089</v>
      </c>
      <c r="AB7" s="81" t="s">
        <v>139</v>
      </c>
      <c r="AC7" s="81" t="s">
        <v>139</v>
      </c>
      <c r="AD7" s="89">
        <v>107089</v>
      </c>
    </row>
    <row r="8" spans="1:30" ht="18" customHeight="1" x14ac:dyDescent="0.15">
      <c r="A8" s="88" t="s">
        <v>219</v>
      </c>
      <c r="B8" s="81">
        <v>-590439</v>
      </c>
      <c r="C8" s="81">
        <v>-590439</v>
      </c>
      <c r="D8" s="81" t="s">
        <v>139</v>
      </c>
      <c r="E8" s="81">
        <v>-590439</v>
      </c>
      <c r="F8" s="81" t="s">
        <v>139</v>
      </c>
      <c r="G8" s="81" t="s">
        <v>139</v>
      </c>
      <c r="H8" s="81" t="s">
        <v>139</v>
      </c>
      <c r="I8" s="81" t="s">
        <v>139</v>
      </c>
      <c r="J8" s="81" t="s">
        <v>139</v>
      </c>
      <c r="K8" s="81" t="s">
        <v>139</v>
      </c>
      <c r="L8" s="81" t="s">
        <v>139</v>
      </c>
      <c r="M8" s="81">
        <v>-590439</v>
      </c>
      <c r="N8" s="81" t="s">
        <v>139</v>
      </c>
      <c r="O8" s="81" t="s">
        <v>139</v>
      </c>
      <c r="P8" s="81">
        <v>-590439</v>
      </c>
      <c r="Q8" s="81">
        <v>133</v>
      </c>
      <c r="R8" s="81" t="s">
        <v>139</v>
      </c>
      <c r="S8" s="81" t="s">
        <v>139</v>
      </c>
      <c r="T8" s="81" t="s">
        <v>139</v>
      </c>
      <c r="U8" s="81">
        <v>21142</v>
      </c>
      <c r="V8" s="81" t="s">
        <v>139</v>
      </c>
      <c r="W8" s="81" t="s">
        <v>139</v>
      </c>
      <c r="X8" s="81" t="s">
        <v>139</v>
      </c>
      <c r="Y8" s="81">
        <v>693</v>
      </c>
      <c r="Z8" s="81">
        <v>4224</v>
      </c>
      <c r="AA8" s="81">
        <v>-564248</v>
      </c>
      <c r="AB8" s="81" t="s">
        <v>139</v>
      </c>
      <c r="AC8" s="81" t="s">
        <v>139</v>
      </c>
      <c r="AD8" s="89">
        <v>-564248</v>
      </c>
    </row>
    <row r="9" spans="1:30" ht="18" customHeight="1" x14ac:dyDescent="0.15">
      <c r="A9" s="88" t="s">
        <v>179</v>
      </c>
      <c r="B9" s="81">
        <v>197096</v>
      </c>
      <c r="C9" s="81">
        <v>197096</v>
      </c>
      <c r="D9" s="81" t="s">
        <v>139</v>
      </c>
      <c r="E9" s="81">
        <v>197096</v>
      </c>
      <c r="F9" s="81">
        <v>1703</v>
      </c>
      <c r="G9" s="81" t="s">
        <v>139</v>
      </c>
      <c r="H9" s="81">
        <v>1652</v>
      </c>
      <c r="I9" s="81" t="s">
        <v>139</v>
      </c>
      <c r="J9" s="81">
        <v>128763</v>
      </c>
      <c r="K9" s="81">
        <v>9194</v>
      </c>
      <c r="L9" s="81">
        <v>1251</v>
      </c>
      <c r="M9" s="81">
        <v>339660</v>
      </c>
      <c r="N9" s="81" t="s">
        <v>139</v>
      </c>
      <c r="O9" s="81" t="s">
        <v>139</v>
      </c>
      <c r="P9" s="81">
        <v>339660</v>
      </c>
      <c r="Q9" s="81">
        <v>8658</v>
      </c>
      <c r="R9" s="81" t="s">
        <v>139</v>
      </c>
      <c r="S9" s="81">
        <v>0</v>
      </c>
      <c r="T9" s="81">
        <v>321</v>
      </c>
      <c r="U9" s="81">
        <v>45</v>
      </c>
      <c r="V9" s="81">
        <v>1073</v>
      </c>
      <c r="W9" s="81">
        <v>72</v>
      </c>
      <c r="X9" s="81">
        <v>1856</v>
      </c>
      <c r="Y9" s="81">
        <v>116</v>
      </c>
      <c r="Z9" s="81" t="s">
        <v>139</v>
      </c>
      <c r="AA9" s="81">
        <v>351801</v>
      </c>
      <c r="AB9" s="81" t="s">
        <v>139</v>
      </c>
      <c r="AC9" s="81" t="s">
        <v>139</v>
      </c>
      <c r="AD9" s="89">
        <v>351801</v>
      </c>
    </row>
    <row r="10" spans="1:30" ht="18" customHeight="1" x14ac:dyDescent="0.15">
      <c r="A10" s="88" t="s">
        <v>220</v>
      </c>
      <c r="B10" s="81">
        <v>1645222</v>
      </c>
      <c r="C10" s="81">
        <v>1645222</v>
      </c>
      <c r="D10" s="81" t="s">
        <v>139</v>
      </c>
      <c r="E10" s="81">
        <v>1645222</v>
      </c>
      <c r="F10" s="81">
        <v>35352</v>
      </c>
      <c r="G10" s="81">
        <v>2323</v>
      </c>
      <c r="H10" s="81">
        <v>43535</v>
      </c>
      <c r="I10" s="81">
        <v>160541</v>
      </c>
      <c r="J10" s="81">
        <v>326467</v>
      </c>
      <c r="K10" s="81">
        <v>215862</v>
      </c>
      <c r="L10" s="81">
        <v>166383</v>
      </c>
      <c r="M10" s="81">
        <v>2595685</v>
      </c>
      <c r="N10" s="81" t="s">
        <v>139</v>
      </c>
      <c r="O10" s="81" t="s">
        <v>139</v>
      </c>
      <c r="P10" s="81">
        <v>2595685</v>
      </c>
      <c r="Q10" s="81">
        <v>1284</v>
      </c>
      <c r="R10" s="81" t="s">
        <v>139</v>
      </c>
      <c r="S10" s="81">
        <v>317</v>
      </c>
      <c r="T10" s="81">
        <v>100895</v>
      </c>
      <c r="U10" s="81">
        <v>49700</v>
      </c>
      <c r="V10" s="81">
        <v>5164</v>
      </c>
      <c r="W10" s="81">
        <v>16878</v>
      </c>
      <c r="X10" s="81">
        <v>11125</v>
      </c>
      <c r="Y10" s="81">
        <v>81517</v>
      </c>
      <c r="Z10" s="81">
        <v>282659</v>
      </c>
      <c r="AA10" s="81">
        <v>3145224</v>
      </c>
      <c r="AB10" s="81" t="s">
        <v>139</v>
      </c>
      <c r="AC10" s="81">
        <v>-3535</v>
      </c>
      <c r="AD10" s="89">
        <v>3141689</v>
      </c>
    </row>
    <row r="11" spans="1:30" ht="18" customHeight="1" x14ac:dyDescent="0.15">
      <c r="A11" s="88" t="s">
        <v>221</v>
      </c>
      <c r="B11" s="81">
        <v>834627</v>
      </c>
      <c r="C11" s="81">
        <v>834627</v>
      </c>
      <c r="D11" s="81" t="s">
        <v>139</v>
      </c>
      <c r="E11" s="81">
        <v>834627</v>
      </c>
      <c r="F11" s="81">
        <v>35352</v>
      </c>
      <c r="G11" s="81">
        <v>2323</v>
      </c>
      <c r="H11" s="81">
        <v>43535</v>
      </c>
      <c r="I11" s="81">
        <v>44495</v>
      </c>
      <c r="J11" s="81">
        <v>242977</v>
      </c>
      <c r="K11" s="81">
        <v>134106</v>
      </c>
      <c r="L11" s="81">
        <v>6933</v>
      </c>
      <c r="M11" s="81">
        <v>1344349</v>
      </c>
      <c r="N11" s="81" t="s">
        <v>139</v>
      </c>
      <c r="O11" s="81" t="s">
        <v>139</v>
      </c>
      <c r="P11" s="81">
        <v>1344349</v>
      </c>
      <c r="Q11" s="81">
        <v>1281</v>
      </c>
      <c r="R11" s="81" t="s">
        <v>139</v>
      </c>
      <c r="S11" s="81">
        <v>317</v>
      </c>
      <c r="T11" s="81">
        <v>62750</v>
      </c>
      <c r="U11" s="81">
        <v>20486</v>
      </c>
      <c r="V11" s="81">
        <v>3353</v>
      </c>
      <c r="W11" s="81">
        <v>16878</v>
      </c>
      <c r="X11" s="81">
        <v>5428</v>
      </c>
      <c r="Y11" s="81">
        <v>25479</v>
      </c>
      <c r="Z11" s="81">
        <v>245339</v>
      </c>
      <c r="AA11" s="81">
        <v>1725658</v>
      </c>
      <c r="AB11" s="81" t="s">
        <v>139</v>
      </c>
      <c r="AC11" s="81">
        <v>-3535</v>
      </c>
      <c r="AD11" s="89">
        <v>1722122</v>
      </c>
    </row>
    <row r="12" spans="1:30" ht="18" customHeight="1" x14ac:dyDescent="0.15">
      <c r="A12" s="88" t="s">
        <v>222</v>
      </c>
      <c r="B12" s="81">
        <v>310475</v>
      </c>
      <c r="C12" s="81">
        <v>310475</v>
      </c>
      <c r="D12" s="81" t="s">
        <v>139</v>
      </c>
      <c r="E12" s="81">
        <v>310475</v>
      </c>
      <c r="F12" s="81" t="s">
        <v>139</v>
      </c>
      <c r="G12" s="81" t="s">
        <v>139</v>
      </c>
      <c r="H12" s="81" t="s">
        <v>139</v>
      </c>
      <c r="I12" s="81">
        <v>1896</v>
      </c>
      <c r="J12" s="81">
        <v>1879</v>
      </c>
      <c r="K12" s="81">
        <v>775</v>
      </c>
      <c r="L12" s="81" t="s">
        <v>139</v>
      </c>
      <c r="M12" s="81">
        <v>315024</v>
      </c>
      <c r="N12" s="81" t="s">
        <v>139</v>
      </c>
      <c r="O12" s="81" t="s">
        <v>139</v>
      </c>
      <c r="P12" s="81">
        <v>315024</v>
      </c>
      <c r="Q12" s="81" t="s">
        <v>139</v>
      </c>
      <c r="R12" s="81" t="s">
        <v>139</v>
      </c>
      <c r="S12" s="81" t="s">
        <v>139</v>
      </c>
      <c r="T12" s="81">
        <v>205</v>
      </c>
      <c r="U12" s="81">
        <v>487</v>
      </c>
      <c r="V12" s="81">
        <v>56</v>
      </c>
      <c r="W12" s="81" t="s">
        <v>139</v>
      </c>
      <c r="X12" s="81">
        <v>575</v>
      </c>
      <c r="Y12" s="81">
        <v>7379</v>
      </c>
      <c r="Z12" s="81" t="s">
        <v>139</v>
      </c>
      <c r="AA12" s="81">
        <v>323726</v>
      </c>
      <c r="AB12" s="81" t="s">
        <v>139</v>
      </c>
      <c r="AC12" s="81" t="s">
        <v>139</v>
      </c>
      <c r="AD12" s="89">
        <v>323726</v>
      </c>
    </row>
    <row r="13" spans="1:30" ht="18" customHeight="1" x14ac:dyDescent="0.15">
      <c r="A13" s="88" t="s">
        <v>223</v>
      </c>
      <c r="B13" s="81">
        <v>500120</v>
      </c>
      <c r="C13" s="81">
        <v>500120</v>
      </c>
      <c r="D13" s="81" t="s">
        <v>139</v>
      </c>
      <c r="E13" s="81">
        <v>500120</v>
      </c>
      <c r="F13" s="81" t="s">
        <v>139</v>
      </c>
      <c r="G13" s="81" t="s">
        <v>139</v>
      </c>
      <c r="H13" s="81" t="s">
        <v>139</v>
      </c>
      <c r="I13" s="81">
        <v>114151</v>
      </c>
      <c r="J13" s="81">
        <v>81611</v>
      </c>
      <c r="K13" s="81">
        <v>80981</v>
      </c>
      <c r="L13" s="81">
        <v>159449</v>
      </c>
      <c r="M13" s="81">
        <v>936312</v>
      </c>
      <c r="N13" s="81" t="s">
        <v>139</v>
      </c>
      <c r="O13" s="81" t="s">
        <v>139</v>
      </c>
      <c r="P13" s="81">
        <v>936312</v>
      </c>
      <c r="Q13" s="81" t="s">
        <v>139</v>
      </c>
      <c r="R13" s="81" t="s">
        <v>139</v>
      </c>
      <c r="S13" s="81" t="s">
        <v>139</v>
      </c>
      <c r="T13" s="81">
        <v>37940</v>
      </c>
      <c r="U13" s="81">
        <v>28622</v>
      </c>
      <c r="V13" s="81">
        <v>1729</v>
      </c>
      <c r="W13" s="81" t="s">
        <v>139</v>
      </c>
      <c r="X13" s="81">
        <v>5120</v>
      </c>
      <c r="Y13" s="81">
        <v>48659</v>
      </c>
      <c r="Z13" s="81">
        <v>37321</v>
      </c>
      <c r="AA13" s="81">
        <v>1095703</v>
      </c>
      <c r="AB13" s="81" t="s">
        <v>139</v>
      </c>
      <c r="AC13" s="81" t="s">
        <v>139</v>
      </c>
      <c r="AD13" s="89">
        <v>1095703</v>
      </c>
    </row>
    <row r="14" spans="1:30" ht="18" customHeight="1" x14ac:dyDescent="0.15">
      <c r="A14" s="88" t="s">
        <v>179</v>
      </c>
      <c r="B14" s="81" t="s">
        <v>139</v>
      </c>
      <c r="C14" s="81" t="s">
        <v>139</v>
      </c>
      <c r="D14" s="81" t="s">
        <v>139</v>
      </c>
      <c r="E14" s="81" t="s">
        <v>139</v>
      </c>
      <c r="F14" s="81" t="s">
        <v>139</v>
      </c>
      <c r="G14" s="81" t="s">
        <v>139</v>
      </c>
      <c r="H14" s="81" t="s">
        <v>139</v>
      </c>
      <c r="I14" s="81" t="s">
        <v>139</v>
      </c>
      <c r="J14" s="81" t="s">
        <v>139</v>
      </c>
      <c r="K14" s="81" t="s">
        <v>139</v>
      </c>
      <c r="L14" s="81" t="s">
        <v>139</v>
      </c>
      <c r="M14" s="81" t="s">
        <v>139</v>
      </c>
      <c r="N14" s="81" t="s">
        <v>139</v>
      </c>
      <c r="O14" s="81" t="s">
        <v>139</v>
      </c>
      <c r="P14" s="81" t="s">
        <v>139</v>
      </c>
      <c r="Q14" s="81">
        <v>3</v>
      </c>
      <c r="R14" s="81" t="s">
        <v>139</v>
      </c>
      <c r="S14" s="81" t="s">
        <v>139</v>
      </c>
      <c r="T14" s="81" t="s">
        <v>139</v>
      </c>
      <c r="U14" s="81">
        <v>105</v>
      </c>
      <c r="V14" s="81">
        <v>25</v>
      </c>
      <c r="W14" s="81" t="s">
        <v>139</v>
      </c>
      <c r="X14" s="81">
        <v>3</v>
      </c>
      <c r="Y14" s="81" t="s">
        <v>139</v>
      </c>
      <c r="Z14" s="81" t="s">
        <v>139</v>
      </c>
      <c r="AA14" s="81">
        <v>136</v>
      </c>
      <c r="AB14" s="81" t="s">
        <v>139</v>
      </c>
      <c r="AC14" s="81" t="s">
        <v>139</v>
      </c>
      <c r="AD14" s="89">
        <v>136</v>
      </c>
    </row>
    <row r="15" spans="1:30" ht="18" customHeight="1" x14ac:dyDescent="0.15">
      <c r="A15" s="88" t="s">
        <v>224</v>
      </c>
      <c r="B15" s="81">
        <v>82219</v>
      </c>
      <c r="C15" s="81">
        <v>82219</v>
      </c>
      <c r="D15" s="81" t="s">
        <v>139</v>
      </c>
      <c r="E15" s="81">
        <v>82219</v>
      </c>
      <c r="F15" s="81">
        <v>54830</v>
      </c>
      <c r="G15" s="81">
        <v>615</v>
      </c>
      <c r="H15" s="81">
        <v>96410</v>
      </c>
      <c r="I15" s="81">
        <v>42030</v>
      </c>
      <c r="J15" s="81">
        <v>59098</v>
      </c>
      <c r="K15" s="81">
        <v>9221</v>
      </c>
      <c r="L15" s="81">
        <v>49810</v>
      </c>
      <c r="M15" s="81">
        <v>394233</v>
      </c>
      <c r="N15" s="81" t="s">
        <v>139</v>
      </c>
      <c r="O15" s="81" t="s">
        <v>139</v>
      </c>
      <c r="P15" s="81">
        <v>394233</v>
      </c>
      <c r="Q15" s="81" t="s">
        <v>139</v>
      </c>
      <c r="R15" s="81" t="s">
        <v>139</v>
      </c>
      <c r="S15" s="81">
        <v>0</v>
      </c>
      <c r="T15" s="81">
        <v>295</v>
      </c>
      <c r="U15" s="81">
        <v>509</v>
      </c>
      <c r="V15" s="81">
        <v>44</v>
      </c>
      <c r="W15" s="81">
        <v>42527</v>
      </c>
      <c r="X15" s="81">
        <v>2</v>
      </c>
      <c r="Y15" s="81">
        <v>2715</v>
      </c>
      <c r="Z15" s="81">
        <v>92</v>
      </c>
      <c r="AA15" s="81">
        <v>440418</v>
      </c>
      <c r="AB15" s="81" t="s">
        <v>139</v>
      </c>
      <c r="AC15" s="81">
        <v>-4854</v>
      </c>
      <c r="AD15" s="89">
        <v>435564</v>
      </c>
    </row>
    <row r="16" spans="1:30" ht="18" customHeight="1" x14ac:dyDescent="0.15">
      <c r="A16" s="88" t="s">
        <v>225</v>
      </c>
      <c r="B16" s="81">
        <v>24339</v>
      </c>
      <c r="C16" s="81">
        <v>24339</v>
      </c>
      <c r="D16" s="81" t="s">
        <v>139</v>
      </c>
      <c r="E16" s="81">
        <v>24339</v>
      </c>
      <c r="F16" s="81" t="s">
        <v>139</v>
      </c>
      <c r="G16" s="81" t="s">
        <v>139</v>
      </c>
      <c r="H16" s="81" t="s">
        <v>139</v>
      </c>
      <c r="I16" s="81">
        <v>40526</v>
      </c>
      <c r="J16" s="81">
        <v>23533</v>
      </c>
      <c r="K16" s="81">
        <v>3332</v>
      </c>
      <c r="L16" s="81">
        <v>49449</v>
      </c>
      <c r="M16" s="81">
        <v>141180</v>
      </c>
      <c r="N16" s="81" t="s">
        <v>139</v>
      </c>
      <c r="O16" s="81" t="s">
        <v>139</v>
      </c>
      <c r="P16" s="81">
        <v>141180</v>
      </c>
      <c r="Q16" s="81" t="s">
        <v>139</v>
      </c>
      <c r="R16" s="81" t="s">
        <v>139</v>
      </c>
      <c r="S16" s="81" t="s">
        <v>139</v>
      </c>
      <c r="T16" s="81">
        <v>133</v>
      </c>
      <c r="U16" s="81">
        <v>458</v>
      </c>
      <c r="V16" s="81" t="s">
        <v>139</v>
      </c>
      <c r="W16" s="81" t="s">
        <v>139</v>
      </c>
      <c r="X16" s="81" t="s">
        <v>139</v>
      </c>
      <c r="Y16" s="81">
        <v>1582</v>
      </c>
      <c r="Z16" s="81" t="s">
        <v>139</v>
      </c>
      <c r="AA16" s="81">
        <v>143353</v>
      </c>
      <c r="AB16" s="81" t="s">
        <v>139</v>
      </c>
      <c r="AC16" s="81" t="s">
        <v>139</v>
      </c>
      <c r="AD16" s="89">
        <v>143353</v>
      </c>
    </row>
    <row r="17" spans="1:30" ht="18" customHeight="1" x14ac:dyDescent="0.15">
      <c r="A17" s="88" t="s">
        <v>226</v>
      </c>
      <c r="B17" s="81">
        <v>11988</v>
      </c>
      <c r="C17" s="81">
        <v>11988</v>
      </c>
      <c r="D17" s="81" t="s">
        <v>139</v>
      </c>
      <c r="E17" s="81">
        <v>11988</v>
      </c>
      <c r="F17" s="81">
        <v>19903</v>
      </c>
      <c r="G17" s="81">
        <v>145</v>
      </c>
      <c r="H17" s="81">
        <v>1838</v>
      </c>
      <c r="I17" s="81">
        <v>253</v>
      </c>
      <c r="J17" s="81" t="s">
        <v>139</v>
      </c>
      <c r="K17" s="81">
        <v>1747</v>
      </c>
      <c r="L17" s="81">
        <v>253</v>
      </c>
      <c r="M17" s="81">
        <v>36127</v>
      </c>
      <c r="N17" s="81" t="s">
        <v>139</v>
      </c>
      <c r="O17" s="81" t="s">
        <v>139</v>
      </c>
      <c r="P17" s="81">
        <v>36127</v>
      </c>
      <c r="Q17" s="81" t="s">
        <v>139</v>
      </c>
      <c r="R17" s="81" t="s">
        <v>139</v>
      </c>
      <c r="S17" s="81" t="s">
        <v>139</v>
      </c>
      <c r="T17" s="81" t="s">
        <v>139</v>
      </c>
      <c r="U17" s="81" t="s">
        <v>139</v>
      </c>
      <c r="V17" s="81" t="s">
        <v>139</v>
      </c>
      <c r="W17" s="81">
        <v>5</v>
      </c>
      <c r="X17" s="81" t="s">
        <v>139</v>
      </c>
      <c r="Y17" s="81" t="s">
        <v>139</v>
      </c>
      <c r="Z17" s="81">
        <v>92</v>
      </c>
      <c r="AA17" s="81">
        <v>36224</v>
      </c>
      <c r="AB17" s="81" t="s">
        <v>139</v>
      </c>
      <c r="AC17" s="81" t="s">
        <v>139</v>
      </c>
      <c r="AD17" s="89">
        <v>36224</v>
      </c>
    </row>
    <row r="18" spans="1:30" ht="18" customHeight="1" x14ac:dyDescent="0.15">
      <c r="A18" s="88" t="s">
        <v>179</v>
      </c>
      <c r="B18" s="81">
        <v>45892</v>
      </c>
      <c r="C18" s="81">
        <v>45892</v>
      </c>
      <c r="D18" s="81" t="s">
        <v>139</v>
      </c>
      <c r="E18" s="81">
        <v>45892</v>
      </c>
      <c r="F18" s="81">
        <v>34927</v>
      </c>
      <c r="G18" s="81">
        <v>470</v>
      </c>
      <c r="H18" s="81">
        <v>94572</v>
      </c>
      <c r="I18" s="81">
        <v>1250</v>
      </c>
      <c r="J18" s="81">
        <v>35565</v>
      </c>
      <c r="K18" s="81">
        <v>4142</v>
      </c>
      <c r="L18" s="81">
        <v>108</v>
      </c>
      <c r="M18" s="81">
        <v>216927</v>
      </c>
      <c r="N18" s="81" t="s">
        <v>139</v>
      </c>
      <c r="O18" s="81" t="s">
        <v>139</v>
      </c>
      <c r="P18" s="81">
        <v>216927</v>
      </c>
      <c r="Q18" s="81" t="s">
        <v>139</v>
      </c>
      <c r="R18" s="81" t="s">
        <v>139</v>
      </c>
      <c r="S18" s="81">
        <v>0</v>
      </c>
      <c r="T18" s="81">
        <v>162</v>
      </c>
      <c r="U18" s="81">
        <v>51</v>
      </c>
      <c r="V18" s="81">
        <v>44</v>
      </c>
      <c r="W18" s="81">
        <v>42522</v>
      </c>
      <c r="X18" s="81">
        <v>2</v>
      </c>
      <c r="Y18" s="81">
        <v>1133</v>
      </c>
      <c r="Z18" s="81" t="s">
        <v>139</v>
      </c>
      <c r="AA18" s="81">
        <v>260840</v>
      </c>
      <c r="AB18" s="81" t="s">
        <v>139</v>
      </c>
      <c r="AC18" s="81">
        <v>-4854</v>
      </c>
      <c r="AD18" s="89">
        <v>255987</v>
      </c>
    </row>
    <row r="19" spans="1:30" ht="18" customHeight="1" x14ac:dyDescent="0.15">
      <c r="A19" s="88" t="s">
        <v>227</v>
      </c>
      <c r="B19" s="81">
        <v>4923060</v>
      </c>
      <c r="C19" s="81">
        <v>4923060</v>
      </c>
      <c r="D19" s="81" t="s">
        <v>139</v>
      </c>
      <c r="E19" s="81">
        <v>4923060</v>
      </c>
      <c r="F19" s="81">
        <v>1669625</v>
      </c>
      <c r="G19" s="81">
        <v>161256</v>
      </c>
      <c r="H19" s="81">
        <v>1588692</v>
      </c>
      <c r="I19" s="81">
        <v>7542</v>
      </c>
      <c r="J19" s="81">
        <v>1154</v>
      </c>
      <c r="K19" s="81">
        <v>138</v>
      </c>
      <c r="L19" s="81">
        <v>41284</v>
      </c>
      <c r="M19" s="81">
        <v>8392751</v>
      </c>
      <c r="N19" s="81" t="s">
        <v>139</v>
      </c>
      <c r="O19" s="81">
        <v>-949515</v>
      </c>
      <c r="P19" s="81">
        <v>7443236</v>
      </c>
      <c r="Q19" s="81">
        <v>6207</v>
      </c>
      <c r="R19" s="81" t="s">
        <v>139</v>
      </c>
      <c r="S19" s="81">
        <v>1044</v>
      </c>
      <c r="T19" s="81">
        <v>1994</v>
      </c>
      <c r="U19" s="81">
        <v>788</v>
      </c>
      <c r="V19" s="81">
        <v>1684</v>
      </c>
      <c r="W19" s="81">
        <v>2032972</v>
      </c>
      <c r="X19" s="81">
        <v>6243</v>
      </c>
      <c r="Y19" s="81" t="s">
        <v>139</v>
      </c>
      <c r="Z19" s="81">
        <v>20</v>
      </c>
      <c r="AA19" s="81">
        <v>9494188</v>
      </c>
      <c r="AB19" s="81" t="s">
        <v>139</v>
      </c>
      <c r="AC19" s="81">
        <v>-852328</v>
      </c>
      <c r="AD19" s="89">
        <v>8641860</v>
      </c>
    </row>
    <row r="20" spans="1:30" ht="18" customHeight="1" x14ac:dyDescent="0.15">
      <c r="A20" s="88" t="s">
        <v>228</v>
      </c>
      <c r="B20" s="81">
        <v>2617454</v>
      </c>
      <c r="C20" s="81">
        <v>2617454</v>
      </c>
      <c r="D20" s="81" t="s">
        <v>139</v>
      </c>
      <c r="E20" s="81">
        <v>2617454</v>
      </c>
      <c r="F20" s="81">
        <v>1666735</v>
      </c>
      <c r="G20" s="81">
        <v>161256</v>
      </c>
      <c r="H20" s="81">
        <v>1588692</v>
      </c>
      <c r="I20" s="81">
        <v>3676</v>
      </c>
      <c r="J20" s="81">
        <v>1089</v>
      </c>
      <c r="K20" s="81">
        <v>129</v>
      </c>
      <c r="L20" s="81">
        <v>41284</v>
      </c>
      <c r="M20" s="81">
        <v>6080315</v>
      </c>
      <c r="N20" s="81" t="s">
        <v>139</v>
      </c>
      <c r="O20" s="81">
        <v>-3752</v>
      </c>
      <c r="P20" s="81">
        <v>6076563</v>
      </c>
      <c r="Q20" s="81">
        <v>6207</v>
      </c>
      <c r="R20" s="81" t="s">
        <v>139</v>
      </c>
      <c r="S20" s="81">
        <v>1044</v>
      </c>
      <c r="T20" s="81">
        <v>1853</v>
      </c>
      <c r="U20" s="81">
        <v>620</v>
      </c>
      <c r="V20" s="81">
        <v>1569</v>
      </c>
      <c r="W20" s="81">
        <v>3031</v>
      </c>
      <c r="X20" s="81">
        <v>6241</v>
      </c>
      <c r="Y20" s="81" t="s">
        <v>139</v>
      </c>
      <c r="Z20" s="81" t="s">
        <v>139</v>
      </c>
      <c r="AA20" s="81">
        <v>6097128</v>
      </c>
      <c r="AB20" s="81" t="s">
        <v>139</v>
      </c>
      <c r="AC20" s="81">
        <v>-852328</v>
      </c>
      <c r="AD20" s="89">
        <v>5244800</v>
      </c>
    </row>
    <row r="21" spans="1:30" ht="18" customHeight="1" x14ac:dyDescent="0.15">
      <c r="A21" s="88" t="s">
        <v>229</v>
      </c>
      <c r="B21" s="81">
        <v>1141397</v>
      </c>
      <c r="C21" s="81">
        <v>1141397</v>
      </c>
      <c r="D21" s="81" t="s">
        <v>139</v>
      </c>
      <c r="E21" s="81">
        <v>1141397</v>
      </c>
      <c r="F21" s="81">
        <v>140</v>
      </c>
      <c r="G21" s="81" t="s">
        <v>139</v>
      </c>
      <c r="H21" s="81" t="s">
        <v>139</v>
      </c>
      <c r="I21" s="81">
        <v>120</v>
      </c>
      <c r="J21" s="81" t="s">
        <v>139</v>
      </c>
      <c r="K21" s="81" t="s">
        <v>139</v>
      </c>
      <c r="L21" s="81" t="s">
        <v>139</v>
      </c>
      <c r="M21" s="81">
        <v>1141657</v>
      </c>
      <c r="N21" s="81" t="s">
        <v>139</v>
      </c>
      <c r="O21" s="81" t="s">
        <v>139</v>
      </c>
      <c r="P21" s="81">
        <v>1141657</v>
      </c>
      <c r="Q21" s="81" t="s">
        <v>139</v>
      </c>
      <c r="R21" s="81" t="s">
        <v>139</v>
      </c>
      <c r="S21" s="81" t="s">
        <v>139</v>
      </c>
      <c r="T21" s="81" t="s">
        <v>139</v>
      </c>
      <c r="U21" s="81" t="s">
        <v>139</v>
      </c>
      <c r="V21" s="81">
        <v>106</v>
      </c>
      <c r="W21" s="81">
        <v>2029941</v>
      </c>
      <c r="X21" s="81">
        <v>2</v>
      </c>
      <c r="Y21" s="81" t="s">
        <v>139</v>
      </c>
      <c r="Z21" s="81" t="s">
        <v>139</v>
      </c>
      <c r="AA21" s="81">
        <v>3171707</v>
      </c>
      <c r="AB21" s="81" t="s">
        <v>139</v>
      </c>
      <c r="AC21" s="81" t="s">
        <v>139</v>
      </c>
      <c r="AD21" s="89">
        <v>3171707</v>
      </c>
    </row>
    <row r="22" spans="1:30" ht="18" customHeight="1" x14ac:dyDescent="0.15">
      <c r="A22" s="88" t="s">
        <v>230</v>
      </c>
      <c r="B22" s="81">
        <v>1162244</v>
      </c>
      <c r="C22" s="81">
        <v>1162244</v>
      </c>
      <c r="D22" s="81" t="s">
        <v>139</v>
      </c>
      <c r="E22" s="81">
        <v>1162244</v>
      </c>
      <c r="F22" s="81">
        <v>2750</v>
      </c>
      <c r="G22" s="81" t="s">
        <v>139</v>
      </c>
      <c r="H22" s="81" t="s">
        <v>139</v>
      </c>
      <c r="I22" s="81" t="s">
        <v>139</v>
      </c>
      <c r="J22" s="81" t="s">
        <v>139</v>
      </c>
      <c r="K22" s="81" t="s">
        <v>139</v>
      </c>
      <c r="L22" s="81" t="s">
        <v>139</v>
      </c>
      <c r="M22" s="81">
        <v>1164994</v>
      </c>
      <c r="N22" s="81" t="s">
        <v>139</v>
      </c>
      <c r="O22" s="81">
        <v>-1164994</v>
      </c>
      <c r="P22" s="81" t="s">
        <v>139</v>
      </c>
      <c r="Q22" s="81" t="s">
        <v>139</v>
      </c>
      <c r="R22" s="81" t="s">
        <v>139</v>
      </c>
      <c r="S22" s="81" t="s">
        <v>139</v>
      </c>
      <c r="T22" s="81" t="s">
        <v>139</v>
      </c>
      <c r="U22" s="81" t="s">
        <v>139</v>
      </c>
      <c r="V22" s="81" t="s">
        <v>139</v>
      </c>
      <c r="W22" s="81" t="s">
        <v>139</v>
      </c>
      <c r="X22" s="81" t="s">
        <v>139</v>
      </c>
      <c r="Y22" s="81" t="s">
        <v>139</v>
      </c>
      <c r="Z22" s="81" t="s">
        <v>139</v>
      </c>
      <c r="AA22" s="81" t="s">
        <v>139</v>
      </c>
      <c r="AB22" s="81" t="s">
        <v>139</v>
      </c>
      <c r="AC22" s="81" t="s">
        <v>139</v>
      </c>
      <c r="AD22" s="89" t="s">
        <v>139</v>
      </c>
    </row>
    <row r="23" spans="1:30" ht="18" customHeight="1" x14ac:dyDescent="0.15">
      <c r="A23" s="88" t="s">
        <v>191</v>
      </c>
      <c r="B23" s="81">
        <v>1964</v>
      </c>
      <c r="C23" s="81">
        <v>1964</v>
      </c>
      <c r="D23" s="81" t="s">
        <v>139</v>
      </c>
      <c r="E23" s="81">
        <v>1964</v>
      </c>
      <c r="F23" s="81" t="s">
        <v>139</v>
      </c>
      <c r="G23" s="81" t="s">
        <v>139</v>
      </c>
      <c r="H23" s="81" t="s">
        <v>139</v>
      </c>
      <c r="I23" s="81">
        <v>3745</v>
      </c>
      <c r="J23" s="81">
        <v>66</v>
      </c>
      <c r="K23" s="81">
        <v>9</v>
      </c>
      <c r="L23" s="81" t="s">
        <v>139</v>
      </c>
      <c r="M23" s="81">
        <v>5784</v>
      </c>
      <c r="N23" s="81" t="s">
        <v>139</v>
      </c>
      <c r="O23" s="81">
        <v>219232</v>
      </c>
      <c r="P23" s="81">
        <v>225016</v>
      </c>
      <c r="Q23" s="81" t="s">
        <v>139</v>
      </c>
      <c r="R23" s="81" t="s">
        <v>139</v>
      </c>
      <c r="S23" s="81" t="s">
        <v>139</v>
      </c>
      <c r="T23" s="81">
        <v>141</v>
      </c>
      <c r="U23" s="81">
        <v>168</v>
      </c>
      <c r="V23" s="81">
        <v>9</v>
      </c>
      <c r="W23" s="81" t="s">
        <v>139</v>
      </c>
      <c r="X23" s="81" t="s">
        <v>139</v>
      </c>
      <c r="Y23" s="81" t="s">
        <v>139</v>
      </c>
      <c r="Z23" s="81">
        <v>20</v>
      </c>
      <c r="AA23" s="81">
        <v>225353</v>
      </c>
      <c r="AB23" s="81" t="s">
        <v>139</v>
      </c>
      <c r="AC23" s="81" t="s">
        <v>139</v>
      </c>
      <c r="AD23" s="89">
        <v>225353</v>
      </c>
    </row>
    <row r="24" spans="1:30" ht="18" customHeight="1" x14ac:dyDescent="0.15">
      <c r="A24" s="88" t="s">
        <v>231</v>
      </c>
      <c r="B24" s="81">
        <v>185203</v>
      </c>
      <c r="C24" s="81">
        <v>185203</v>
      </c>
      <c r="D24" s="81" t="s">
        <v>139</v>
      </c>
      <c r="E24" s="81">
        <v>185203</v>
      </c>
      <c r="F24" s="81">
        <v>14316</v>
      </c>
      <c r="G24" s="81">
        <v>195</v>
      </c>
      <c r="H24" s="81">
        <v>113</v>
      </c>
      <c r="I24" s="81">
        <v>31163</v>
      </c>
      <c r="J24" s="81">
        <v>751997</v>
      </c>
      <c r="K24" s="81">
        <v>307061</v>
      </c>
      <c r="L24" s="81">
        <v>84780</v>
      </c>
      <c r="M24" s="81">
        <v>1374829</v>
      </c>
      <c r="N24" s="81" t="s">
        <v>139</v>
      </c>
      <c r="O24" s="81" t="s">
        <v>139</v>
      </c>
      <c r="P24" s="81">
        <v>1374829</v>
      </c>
      <c r="Q24" s="81">
        <v>12100</v>
      </c>
      <c r="R24" s="81" t="s">
        <v>139</v>
      </c>
      <c r="S24" s="81">
        <v>1403</v>
      </c>
      <c r="T24" s="81">
        <v>20422</v>
      </c>
      <c r="U24" s="81">
        <v>1566</v>
      </c>
      <c r="V24" s="81">
        <v>1525</v>
      </c>
      <c r="W24" s="81">
        <v>2830</v>
      </c>
      <c r="X24" s="81">
        <v>1896</v>
      </c>
      <c r="Y24" s="81">
        <v>116995</v>
      </c>
      <c r="Z24" s="81">
        <v>286836</v>
      </c>
      <c r="AA24" s="81">
        <v>1820402</v>
      </c>
      <c r="AB24" s="81" t="s">
        <v>139</v>
      </c>
      <c r="AC24" s="81">
        <v>-8389</v>
      </c>
      <c r="AD24" s="89">
        <v>1812013</v>
      </c>
    </row>
    <row r="25" spans="1:30" ht="18" customHeight="1" x14ac:dyDescent="0.15">
      <c r="A25" s="88" t="s">
        <v>232</v>
      </c>
      <c r="B25" s="81">
        <v>85308</v>
      </c>
      <c r="C25" s="81">
        <v>85308</v>
      </c>
      <c r="D25" s="81" t="s">
        <v>139</v>
      </c>
      <c r="E25" s="81">
        <v>85308</v>
      </c>
      <c r="F25" s="81">
        <v>320</v>
      </c>
      <c r="G25" s="81">
        <v>38</v>
      </c>
      <c r="H25" s="81">
        <v>38</v>
      </c>
      <c r="I25" s="81">
        <v>31153</v>
      </c>
      <c r="J25" s="81">
        <v>738148</v>
      </c>
      <c r="K25" s="81">
        <v>276052</v>
      </c>
      <c r="L25" s="81">
        <v>81788</v>
      </c>
      <c r="M25" s="81">
        <v>1212844</v>
      </c>
      <c r="N25" s="81" t="s">
        <v>139</v>
      </c>
      <c r="O25" s="81" t="s">
        <v>139</v>
      </c>
      <c r="P25" s="81">
        <v>1212844</v>
      </c>
      <c r="Q25" s="81">
        <v>1513</v>
      </c>
      <c r="R25" s="81" t="s">
        <v>139</v>
      </c>
      <c r="S25" s="81" t="s">
        <v>139</v>
      </c>
      <c r="T25" s="81">
        <v>13605</v>
      </c>
      <c r="U25" s="81">
        <v>196</v>
      </c>
      <c r="V25" s="81">
        <v>1</v>
      </c>
      <c r="W25" s="81" t="s">
        <v>139</v>
      </c>
      <c r="X25" s="81">
        <v>620</v>
      </c>
      <c r="Y25" s="81">
        <v>112105</v>
      </c>
      <c r="Z25" s="81" t="s">
        <v>139</v>
      </c>
      <c r="AA25" s="81">
        <v>1340884</v>
      </c>
      <c r="AB25" s="81" t="s">
        <v>139</v>
      </c>
      <c r="AC25" s="81" t="s">
        <v>139</v>
      </c>
      <c r="AD25" s="89">
        <v>1340884</v>
      </c>
    </row>
    <row r="26" spans="1:30" ht="18" customHeight="1" x14ac:dyDescent="0.15">
      <c r="A26" s="88" t="s">
        <v>161</v>
      </c>
      <c r="B26" s="81">
        <v>99895</v>
      </c>
      <c r="C26" s="81">
        <v>99895</v>
      </c>
      <c r="D26" s="81" t="s">
        <v>139</v>
      </c>
      <c r="E26" s="81">
        <v>99895</v>
      </c>
      <c r="F26" s="81">
        <v>13996</v>
      </c>
      <c r="G26" s="81">
        <v>157</v>
      </c>
      <c r="H26" s="81">
        <v>75</v>
      </c>
      <c r="I26" s="81">
        <v>10</v>
      </c>
      <c r="J26" s="81">
        <v>13850</v>
      </c>
      <c r="K26" s="81">
        <v>31009</v>
      </c>
      <c r="L26" s="81">
        <v>2993</v>
      </c>
      <c r="M26" s="81">
        <v>161985</v>
      </c>
      <c r="N26" s="81" t="s">
        <v>139</v>
      </c>
      <c r="O26" s="81" t="s">
        <v>139</v>
      </c>
      <c r="P26" s="81">
        <v>161985</v>
      </c>
      <c r="Q26" s="81">
        <v>10587</v>
      </c>
      <c r="R26" s="81" t="s">
        <v>139</v>
      </c>
      <c r="S26" s="81">
        <v>1403</v>
      </c>
      <c r="T26" s="81">
        <v>6817</v>
      </c>
      <c r="U26" s="81">
        <v>1370</v>
      </c>
      <c r="V26" s="81">
        <v>1524</v>
      </c>
      <c r="W26" s="81">
        <v>2830</v>
      </c>
      <c r="X26" s="81">
        <v>1276</v>
      </c>
      <c r="Y26" s="81">
        <v>4890</v>
      </c>
      <c r="Z26" s="81">
        <v>286836</v>
      </c>
      <c r="AA26" s="81">
        <v>479518</v>
      </c>
      <c r="AB26" s="81" t="s">
        <v>139</v>
      </c>
      <c r="AC26" s="81">
        <v>-8389</v>
      </c>
      <c r="AD26" s="89">
        <v>471129</v>
      </c>
    </row>
    <row r="27" spans="1:30" ht="18" customHeight="1" x14ac:dyDescent="0.15">
      <c r="A27" s="88" t="s">
        <v>233</v>
      </c>
      <c r="B27" s="81">
        <v>6732577</v>
      </c>
      <c r="C27" s="81">
        <v>6732577</v>
      </c>
      <c r="D27" s="81" t="s">
        <v>139</v>
      </c>
      <c r="E27" s="81">
        <v>6732577</v>
      </c>
      <c r="F27" s="81">
        <v>1787482</v>
      </c>
      <c r="G27" s="81">
        <v>168333</v>
      </c>
      <c r="H27" s="81">
        <v>1746693</v>
      </c>
      <c r="I27" s="81">
        <v>189019</v>
      </c>
      <c r="J27" s="81">
        <v>214896</v>
      </c>
      <c r="K27" s="81">
        <v>-55883</v>
      </c>
      <c r="L27" s="81">
        <v>180926</v>
      </c>
      <c r="M27" s="81">
        <v>10964044</v>
      </c>
      <c r="N27" s="81" t="s">
        <v>139</v>
      </c>
      <c r="O27" s="81">
        <v>-949515</v>
      </c>
      <c r="P27" s="81">
        <v>10014529</v>
      </c>
      <c r="Q27" s="81">
        <v>5173</v>
      </c>
      <c r="R27" s="81" t="s">
        <v>139</v>
      </c>
      <c r="S27" s="81">
        <v>67</v>
      </c>
      <c r="T27" s="81">
        <v>87725</v>
      </c>
      <c r="U27" s="81">
        <v>254846</v>
      </c>
      <c r="V27" s="81">
        <v>21678</v>
      </c>
      <c r="W27" s="81">
        <v>2089842</v>
      </c>
      <c r="X27" s="81">
        <v>23682</v>
      </c>
      <c r="Y27" s="81">
        <v>-21586</v>
      </c>
      <c r="Z27" s="81">
        <v>152957</v>
      </c>
      <c r="AA27" s="81">
        <v>12628913</v>
      </c>
      <c r="AB27" s="81" t="s">
        <v>139</v>
      </c>
      <c r="AC27" s="81">
        <v>-852328</v>
      </c>
      <c r="AD27" s="89">
        <v>11776585</v>
      </c>
    </row>
    <row r="28" spans="1:30" ht="18" customHeight="1" x14ac:dyDescent="0.15">
      <c r="A28" s="88" t="s">
        <v>234</v>
      </c>
      <c r="B28" s="81">
        <v>0</v>
      </c>
      <c r="C28" s="81">
        <v>0</v>
      </c>
      <c r="D28" s="81" t="s">
        <v>139</v>
      </c>
      <c r="E28" s="81">
        <v>0</v>
      </c>
      <c r="F28" s="81" t="s">
        <v>139</v>
      </c>
      <c r="G28" s="81" t="s">
        <v>139</v>
      </c>
      <c r="H28" s="81" t="s">
        <v>139</v>
      </c>
      <c r="I28" s="81" t="s">
        <v>139</v>
      </c>
      <c r="J28" s="81" t="s">
        <v>139</v>
      </c>
      <c r="K28" s="81">
        <v>222</v>
      </c>
      <c r="L28" s="81">
        <v>187</v>
      </c>
      <c r="M28" s="81">
        <v>409</v>
      </c>
      <c r="N28" s="81" t="s">
        <v>139</v>
      </c>
      <c r="O28" s="81" t="s">
        <v>139</v>
      </c>
      <c r="P28" s="81">
        <v>409</v>
      </c>
      <c r="Q28" s="81" t="s">
        <v>139</v>
      </c>
      <c r="R28" s="81" t="s">
        <v>139</v>
      </c>
      <c r="S28" s="81" t="s">
        <v>139</v>
      </c>
      <c r="T28" s="81" t="s">
        <v>139</v>
      </c>
      <c r="U28" s="81" t="s">
        <v>139</v>
      </c>
      <c r="V28" s="81" t="s">
        <v>139</v>
      </c>
      <c r="W28" s="81" t="s">
        <v>139</v>
      </c>
      <c r="X28" s="81" t="s">
        <v>139</v>
      </c>
      <c r="Y28" s="81" t="s">
        <v>139</v>
      </c>
      <c r="Z28" s="81">
        <v>520</v>
      </c>
      <c r="AA28" s="81">
        <v>929</v>
      </c>
      <c r="AB28" s="81" t="s">
        <v>139</v>
      </c>
      <c r="AC28" s="81" t="s">
        <v>139</v>
      </c>
      <c r="AD28" s="89">
        <v>929</v>
      </c>
    </row>
    <row r="29" spans="1:30" ht="18" customHeight="1" x14ac:dyDescent="0.15">
      <c r="A29" s="88" t="s">
        <v>235</v>
      </c>
      <c r="B29" s="81" t="s">
        <v>139</v>
      </c>
      <c r="C29" s="81" t="s">
        <v>139</v>
      </c>
      <c r="D29" s="81" t="s">
        <v>139</v>
      </c>
      <c r="E29" s="81" t="s">
        <v>139</v>
      </c>
      <c r="F29" s="81" t="s">
        <v>139</v>
      </c>
      <c r="G29" s="81" t="s">
        <v>139</v>
      </c>
      <c r="H29" s="81" t="s">
        <v>139</v>
      </c>
      <c r="I29" s="81" t="s">
        <v>139</v>
      </c>
      <c r="J29" s="81" t="s">
        <v>139</v>
      </c>
      <c r="K29" s="81" t="s">
        <v>139</v>
      </c>
      <c r="L29" s="81" t="s">
        <v>139</v>
      </c>
      <c r="M29" s="81" t="s">
        <v>139</v>
      </c>
      <c r="N29" s="81" t="s">
        <v>139</v>
      </c>
      <c r="O29" s="81" t="s">
        <v>139</v>
      </c>
      <c r="P29" s="81" t="s">
        <v>139</v>
      </c>
      <c r="Q29" s="81" t="s">
        <v>139</v>
      </c>
      <c r="R29" s="81" t="s">
        <v>139</v>
      </c>
      <c r="S29" s="81" t="s">
        <v>139</v>
      </c>
      <c r="T29" s="81" t="s">
        <v>139</v>
      </c>
      <c r="U29" s="81" t="s">
        <v>139</v>
      </c>
      <c r="V29" s="81" t="s">
        <v>139</v>
      </c>
      <c r="W29" s="81" t="s">
        <v>139</v>
      </c>
      <c r="X29" s="81" t="s">
        <v>139</v>
      </c>
      <c r="Y29" s="81" t="s">
        <v>139</v>
      </c>
      <c r="Z29" s="81" t="s">
        <v>139</v>
      </c>
      <c r="AA29" s="81" t="s">
        <v>139</v>
      </c>
      <c r="AB29" s="81" t="s">
        <v>139</v>
      </c>
      <c r="AC29" s="81" t="s">
        <v>139</v>
      </c>
      <c r="AD29" s="89" t="s">
        <v>139</v>
      </c>
    </row>
    <row r="30" spans="1:30" ht="18" customHeight="1" x14ac:dyDescent="0.15">
      <c r="A30" s="88" t="s">
        <v>236</v>
      </c>
      <c r="B30" s="81">
        <v>0</v>
      </c>
      <c r="C30" s="81">
        <v>0</v>
      </c>
      <c r="D30" s="81" t="s">
        <v>139</v>
      </c>
      <c r="E30" s="81">
        <v>0</v>
      </c>
      <c r="F30" s="81" t="s">
        <v>139</v>
      </c>
      <c r="G30" s="81" t="s">
        <v>139</v>
      </c>
      <c r="H30" s="81" t="s">
        <v>139</v>
      </c>
      <c r="I30" s="81" t="s">
        <v>139</v>
      </c>
      <c r="J30" s="81" t="s">
        <v>139</v>
      </c>
      <c r="K30" s="81" t="s">
        <v>139</v>
      </c>
      <c r="L30" s="81" t="s">
        <v>139</v>
      </c>
      <c r="M30" s="81">
        <v>0</v>
      </c>
      <c r="N30" s="81" t="s">
        <v>139</v>
      </c>
      <c r="O30" s="81" t="s">
        <v>139</v>
      </c>
      <c r="P30" s="81">
        <v>0</v>
      </c>
      <c r="Q30" s="81" t="s">
        <v>139</v>
      </c>
      <c r="R30" s="81" t="s">
        <v>139</v>
      </c>
      <c r="S30" s="81" t="s">
        <v>139</v>
      </c>
      <c r="T30" s="81" t="s">
        <v>139</v>
      </c>
      <c r="U30" s="81" t="s">
        <v>139</v>
      </c>
      <c r="V30" s="81" t="s">
        <v>139</v>
      </c>
      <c r="W30" s="81" t="s">
        <v>139</v>
      </c>
      <c r="X30" s="81" t="s">
        <v>139</v>
      </c>
      <c r="Y30" s="81" t="s">
        <v>139</v>
      </c>
      <c r="Z30" s="81" t="s">
        <v>139</v>
      </c>
      <c r="AA30" s="81">
        <v>0</v>
      </c>
      <c r="AB30" s="81" t="s">
        <v>139</v>
      </c>
      <c r="AC30" s="81" t="s">
        <v>139</v>
      </c>
      <c r="AD30" s="89">
        <v>0</v>
      </c>
    </row>
    <row r="31" spans="1:30" ht="18" customHeight="1" x14ac:dyDescent="0.15">
      <c r="A31" s="88" t="s">
        <v>237</v>
      </c>
      <c r="B31" s="81" t="s">
        <v>139</v>
      </c>
      <c r="C31" s="81" t="s">
        <v>139</v>
      </c>
      <c r="D31" s="81" t="s">
        <v>139</v>
      </c>
      <c r="E31" s="81" t="s">
        <v>139</v>
      </c>
      <c r="F31" s="81" t="s">
        <v>139</v>
      </c>
      <c r="G31" s="81" t="s">
        <v>139</v>
      </c>
      <c r="H31" s="81" t="s">
        <v>139</v>
      </c>
      <c r="I31" s="81" t="s">
        <v>139</v>
      </c>
      <c r="J31" s="81" t="s">
        <v>139</v>
      </c>
      <c r="K31" s="81" t="s">
        <v>139</v>
      </c>
      <c r="L31" s="81" t="s">
        <v>139</v>
      </c>
      <c r="M31" s="81" t="s">
        <v>139</v>
      </c>
      <c r="N31" s="81" t="s">
        <v>139</v>
      </c>
      <c r="O31" s="81" t="s">
        <v>139</v>
      </c>
      <c r="P31" s="81" t="s">
        <v>139</v>
      </c>
      <c r="Q31" s="81" t="s">
        <v>139</v>
      </c>
      <c r="R31" s="81" t="s">
        <v>139</v>
      </c>
      <c r="S31" s="81" t="s">
        <v>139</v>
      </c>
      <c r="T31" s="81" t="s">
        <v>139</v>
      </c>
      <c r="U31" s="81" t="s">
        <v>139</v>
      </c>
      <c r="V31" s="81" t="s">
        <v>139</v>
      </c>
      <c r="W31" s="81" t="s">
        <v>139</v>
      </c>
      <c r="X31" s="81" t="s">
        <v>139</v>
      </c>
      <c r="Y31" s="81" t="s">
        <v>139</v>
      </c>
      <c r="Z31" s="81" t="s">
        <v>139</v>
      </c>
      <c r="AA31" s="81" t="s">
        <v>139</v>
      </c>
      <c r="AB31" s="81" t="s">
        <v>139</v>
      </c>
      <c r="AC31" s="81" t="s">
        <v>139</v>
      </c>
      <c r="AD31" s="89" t="s">
        <v>139</v>
      </c>
    </row>
    <row r="32" spans="1:30" ht="18" customHeight="1" x14ac:dyDescent="0.15">
      <c r="A32" s="88" t="s">
        <v>238</v>
      </c>
      <c r="B32" s="81" t="s">
        <v>139</v>
      </c>
      <c r="C32" s="81" t="s">
        <v>139</v>
      </c>
      <c r="D32" s="81" t="s">
        <v>139</v>
      </c>
      <c r="E32" s="81" t="s">
        <v>139</v>
      </c>
      <c r="F32" s="81" t="s">
        <v>139</v>
      </c>
      <c r="G32" s="81" t="s">
        <v>139</v>
      </c>
      <c r="H32" s="81" t="s">
        <v>139</v>
      </c>
      <c r="I32" s="81" t="s">
        <v>139</v>
      </c>
      <c r="J32" s="81" t="s">
        <v>139</v>
      </c>
      <c r="K32" s="81" t="s">
        <v>139</v>
      </c>
      <c r="L32" s="81" t="s">
        <v>139</v>
      </c>
      <c r="M32" s="81" t="s">
        <v>139</v>
      </c>
      <c r="N32" s="81" t="s">
        <v>139</v>
      </c>
      <c r="O32" s="81" t="s">
        <v>139</v>
      </c>
      <c r="P32" s="81" t="s">
        <v>139</v>
      </c>
      <c r="Q32" s="81" t="s">
        <v>139</v>
      </c>
      <c r="R32" s="81" t="s">
        <v>139</v>
      </c>
      <c r="S32" s="81" t="s">
        <v>139</v>
      </c>
      <c r="T32" s="81" t="s">
        <v>139</v>
      </c>
      <c r="U32" s="81" t="s">
        <v>139</v>
      </c>
      <c r="V32" s="81" t="s">
        <v>139</v>
      </c>
      <c r="W32" s="81" t="s">
        <v>139</v>
      </c>
      <c r="X32" s="81" t="s">
        <v>139</v>
      </c>
      <c r="Y32" s="81" t="s">
        <v>139</v>
      </c>
      <c r="Z32" s="81" t="s">
        <v>139</v>
      </c>
      <c r="AA32" s="81" t="s">
        <v>139</v>
      </c>
      <c r="AB32" s="81" t="s">
        <v>139</v>
      </c>
      <c r="AC32" s="81" t="s">
        <v>139</v>
      </c>
      <c r="AD32" s="89" t="s">
        <v>139</v>
      </c>
    </row>
    <row r="33" spans="1:30" ht="18" customHeight="1" x14ac:dyDescent="0.15">
      <c r="A33" s="88" t="s">
        <v>161</v>
      </c>
      <c r="B33" s="81" t="s">
        <v>139</v>
      </c>
      <c r="C33" s="81" t="s">
        <v>139</v>
      </c>
      <c r="D33" s="81" t="s">
        <v>139</v>
      </c>
      <c r="E33" s="81" t="s">
        <v>139</v>
      </c>
      <c r="F33" s="81" t="s">
        <v>139</v>
      </c>
      <c r="G33" s="81" t="s">
        <v>139</v>
      </c>
      <c r="H33" s="81" t="s">
        <v>139</v>
      </c>
      <c r="I33" s="81" t="s">
        <v>139</v>
      </c>
      <c r="J33" s="81" t="s">
        <v>139</v>
      </c>
      <c r="K33" s="81">
        <v>222</v>
      </c>
      <c r="L33" s="81">
        <v>187</v>
      </c>
      <c r="M33" s="81">
        <v>409</v>
      </c>
      <c r="N33" s="81" t="s">
        <v>139</v>
      </c>
      <c r="O33" s="81" t="s">
        <v>139</v>
      </c>
      <c r="P33" s="81">
        <v>409</v>
      </c>
      <c r="Q33" s="81" t="s">
        <v>139</v>
      </c>
      <c r="R33" s="81" t="s">
        <v>139</v>
      </c>
      <c r="S33" s="81" t="s">
        <v>139</v>
      </c>
      <c r="T33" s="81" t="s">
        <v>139</v>
      </c>
      <c r="U33" s="81" t="s">
        <v>139</v>
      </c>
      <c r="V33" s="81" t="s">
        <v>139</v>
      </c>
      <c r="W33" s="81" t="s">
        <v>139</v>
      </c>
      <c r="X33" s="81" t="s">
        <v>139</v>
      </c>
      <c r="Y33" s="81" t="s">
        <v>139</v>
      </c>
      <c r="Z33" s="81">
        <v>520</v>
      </c>
      <c r="AA33" s="81">
        <v>929</v>
      </c>
      <c r="AB33" s="81" t="s">
        <v>139</v>
      </c>
      <c r="AC33" s="81" t="s">
        <v>139</v>
      </c>
      <c r="AD33" s="89">
        <v>929</v>
      </c>
    </row>
    <row r="34" spans="1:30" ht="18" customHeight="1" x14ac:dyDescent="0.15">
      <c r="A34" s="88" t="s">
        <v>239</v>
      </c>
      <c r="B34" s="81">
        <v>523907</v>
      </c>
      <c r="C34" s="81">
        <v>523907</v>
      </c>
      <c r="D34" s="81" t="s">
        <v>139</v>
      </c>
      <c r="E34" s="81">
        <v>523907</v>
      </c>
      <c r="F34" s="81" t="s">
        <v>139</v>
      </c>
      <c r="G34" s="81" t="s">
        <v>139</v>
      </c>
      <c r="H34" s="81" t="s">
        <v>139</v>
      </c>
      <c r="I34" s="81" t="s">
        <v>139</v>
      </c>
      <c r="J34" s="81">
        <v>94952</v>
      </c>
      <c r="K34" s="81" t="s">
        <v>139</v>
      </c>
      <c r="L34" s="81" t="s">
        <v>139</v>
      </c>
      <c r="M34" s="81">
        <v>618859</v>
      </c>
      <c r="N34" s="81" t="s">
        <v>139</v>
      </c>
      <c r="O34" s="81">
        <v>-519027</v>
      </c>
      <c r="P34" s="81">
        <v>99832</v>
      </c>
      <c r="Q34" s="81" t="s">
        <v>139</v>
      </c>
      <c r="R34" s="81" t="s">
        <v>139</v>
      </c>
      <c r="S34" s="81" t="s">
        <v>139</v>
      </c>
      <c r="T34" s="81" t="s">
        <v>139</v>
      </c>
      <c r="U34" s="81">
        <v>54</v>
      </c>
      <c r="V34" s="81" t="s">
        <v>139</v>
      </c>
      <c r="W34" s="81" t="s">
        <v>139</v>
      </c>
      <c r="X34" s="81" t="s">
        <v>139</v>
      </c>
      <c r="Y34" s="81" t="s">
        <v>139</v>
      </c>
      <c r="Z34" s="81" t="s">
        <v>139</v>
      </c>
      <c r="AA34" s="81">
        <v>99886</v>
      </c>
      <c r="AB34" s="81" t="s">
        <v>139</v>
      </c>
      <c r="AC34" s="81" t="s">
        <v>139</v>
      </c>
      <c r="AD34" s="89">
        <v>99886</v>
      </c>
    </row>
    <row r="35" spans="1:30" ht="18" customHeight="1" x14ac:dyDescent="0.15">
      <c r="A35" s="88" t="s">
        <v>240</v>
      </c>
      <c r="B35" s="81">
        <v>4880</v>
      </c>
      <c r="C35" s="81">
        <v>4880</v>
      </c>
      <c r="D35" s="81" t="s">
        <v>139</v>
      </c>
      <c r="E35" s="81">
        <v>4880</v>
      </c>
      <c r="F35" s="81" t="s">
        <v>139</v>
      </c>
      <c r="G35" s="81" t="s">
        <v>139</v>
      </c>
      <c r="H35" s="81" t="s">
        <v>139</v>
      </c>
      <c r="I35" s="81" t="s">
        <v>139</v>
      </c>
      <c r="J35" s="81" t="s">
        <v>139</v>
      </c>
      <c r="K35" s="81" t="s">
        <v>139</v>
      </c>
      <c r="L35" s="81" t="s">
        <v>139</v>
      </c>
      <c r="M35" s="81">
        <v>4880</v>
      </c>
      <c r="N35" s="81" t="s">
        <v>139</v>
      </c>
      <c r="O35" s="81" t="s">
        <v>139</v>
      </c>
      <c r="P35" s="81">
        <v>4880</v>
      </c>
      <c r="Q35" s="81" t="s">
        <v>139</v>
      </c>
      <c r="R35" s="81" t="s">
        <v>139</v>
      </c>
      <c r="S35" s="81" t="s">
        <v>139</v>
      </c>
      <c r="T35" s="81" t="s">
        <v>139</v>
      </c>
      <c r="U35" s="81">
        <v>54</v>
      </c>
      <c r="V35" s="81" t="s">
        <v>139</v>
      </c>
      <c r="W35" s="81" t="s">
        <v>139</v>
      </c>
      <c r="X35" s="81" t="s">
        <v>139</v>
      </c>
      <c r="Y35" s="81" t="s">
        <v>139</v>
      </c>
      <c r="Z35" s="81" t="s">
        <v>139</v>
      </c>
      <c r="AA35" s="81">
        <v>4934</v>
      </c>
      <c r="AB35" s="81" t="s">
        <v>139</v>
      </c>
      <c r="AC35" s="81" t="s">
        <v>139</v>
      </c>
      <c r="AD35" s="89">
        <v>4934</v>
      </c>
    </row>
    <row r="36" spans="1:30" ht="18" customHeight="1" x14ac:dyDescent="0.15">
      <c r="A36" s="88" t="s">
        <v>161</v>
      </c>
      <c r="B36" s="81">
        <v>519027</v>
      </c>
      <c r="C36" s="81">
        <v>519027</v>
      </c>
      <c r="D36" s="81" t="s">
        <v>139</v>
      </c>
      <c r="E36" s="81">
        <v>519027</v>
      </c>
      <c r="F36" s="81" t="s">
        <v>139</v>
      </c>
      <c r="G36" s="81" t="s">
        <v>139</v>
      </c>
      <c r="H36" s="81" t="s">
        <v>139</v>
      </c>
      <c r="I36" s="81" t="s">
        <v>139</v>
      </c>
      <c r="J36" s="81">
        <v>94952</v>
      </c>
      <c r="K36" s="81" t="s">
        <v>139</v>
      </c>
      <c r="L36" s="81" t="s">
        <v>139</v>
      </c>
      <c r="M36" s="81">
        <v>613979</v>
      </c>
      <c r="N36" s="81" t="s">
        <v>139</v>
      </c>
      <c r="O36" s="81">
        <v>-519027</v>
      </c>
      <c r="P36" s="81">
        <v>94952</v>
      </c>
      <c r="Q36" s="81" t="s">
        <v>139</v>
      </c>
      <c r="R36" s="81" t="s">
        <v>139</v>
      </c>
      <c r="S36" s="81" t="s">
        <v>139</v>
      </c>
      <c r="T36" s="81" t="s">
        <v>139</v>
      </c>
      <c r="U36" s="81" t="s">
        <v>139</v>
      </c>
      <c r="V36" s="81" t="s">
        <v>139</v>
      </c>
      <c r="W36" s="81" t="s">
        <v>139</v>
      </c>
      <c r="X36" s="81" t="s">
        <v>139</v>
      </c>
      <c r="Y36" s="81" t="s">
        <v>139</v>
      </c>
      <c r="Z36" s="81" t="s">
        <v>139</v>
      </c>
      <c r="AA36" s="81">
        <v>94952</v>
      </c>
      <c r="AB36" s="81" t="s">
        <v>139</v>
      </c>
      <c r="AC36" s="81" t="s">
        <v>139</v>
      </c>
      <c r="AD36" s="89">
        <v>94952</v>
      </c>
    </row>
    <row r="37" spans="1:30" ht="18" customHeight="1" thickBot="1" x14ac:dyDescent="0.2">
      <c r="A37" s="90" t="s">
        <v>138</v>
      </c>
      <c r="B37" s="91">
        <v>6208670</v>
      </c>
      <c r="C37" s="91">
        <v>6208670</v>
      </c>
      <c r="D37" s="91" t="s">
        <v>139</v>
      </c>
      <c r="E37" s="91">
        <v>6208670</v>
      </c>
      <c r="F37" s="91">
        <v>1787482</v>
      </c>
      <c r="G37" s="91">
        <v>168333</v>
      </c>
      <c r="H37" s="91">
        <v>1746693</v>
      </c>
      <c r="I37" s="91">
        <v>189019</v>
      </c>
      <c r="J37" s="91">
        <v>119944</v>
      </c>
      <c r="K37" s="91">
        <v>-55661</v>
      </c>
      <c r="L37" s="91">
        <v>181113</v>
      </c>
      <c r="M37" s="91">
        <v>10345594</v>
      </c>
      <c r="N37" s="91" t="s">
        <v>139</v>
      </c>
      <c r="O37" s="91">
        <v>-430488</v>
      </c>
      <c r="P37" s="91">
        <v>9915106</v>
      </c>
      <c r="Q37" s="91">
        <v>5173</v>
      </c>
      <c r="R37" s="91" t="s">
        <v>139</v>
      </c>
      <c r="S37" s="91">
        <v>67</v>
      </c>
      <c r="T37" s="91">
        <v>87725</v>
      </c>
      <c r="U37" s="91">
        <v>254792</v>
      </c>
      <c r="V37" s="91">
        <v>21678</v>
      </c>
      <c r="W37" s="91">
        <v>2089842</v>
      </c>
      <c r="X37" s="91">
        <v>23682</v>
      </c>
      <c r="Y37" s="91">
        <v>-21586</v>
      </c>
      <c r="Z37" s="91">
        <v>153477</v>
      </c>
      <c r="AA37" s="91">
        <v>12529956</v>
      </c>
      <c r="AB37" s="91" t="s">
        <v>139</v>
      </c>
      <c r="AC37" s="91">
        <v>-852328</v>
      </c>
      <c r="AD37" s="92">
        <v>11677628</v>
      </c>
    </row>
    <row r="38" spans="1:30" ht="18" customHeight="1" x14ac:dyDescent="0.15"/>
    <row r="39" spans="1:30" ht="18" customHeight="1" x14ac:dyDescent="0.15"/>
  </sheetData>
  <phoneticPr fontId="2"/>
  <pageMargins left="0.78740157480314965" right="0.39370078740157483" top="0.59055118110236227" bottom="0.39370078740157483" header="0.19685039370078741" footer="0.19685039370078741"/>
  <pageSetup paperSize="9" scale="40" orientation="landscape" r:id="rId1"/>
  <colBreaks count="1" manualBreakCount="1">
    <brk id="16"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21"/>
  <sheetViews>
    <sheetView view="pageBreakPreview" zoomScale="60" zoomScaleNormal="100" workbookViewId="0">
      <selection activeCell="B3" sqref="B3:AD21"/>
    </sheetView>
  </sheetViews>
  <sheetFormatPr defaultColWidth="8.875" defaultRowHeight="11.25" x14ac:dyDescent="0.15"/>
  <cols>
    <col min="1" max="1" width="44.875" style="83" customWidth="1"/>
    <col min="2" max="29" width="16.25" style="83" customWidth="1"/>
    <col min="30" max="30" width="19.625" style="83" customWidth="1"/>
    <col min="31" max="16384" width="8.875" style="83"/>
  </cols>
  <sheetData>
    <row r="1" spans="1:30" ht="21.75" thickBot="1" x14ac:dyDescent="0.2">
      <c r="A1" s="82" t="s">
        <v>353</v>
      </c>
      <c r="B1" s="38"/>
      <c r="D1" s="38"/>
      <c r="F1" s="38"/>
      <c r="P1" s="84" t="s">
        <v>737</v>
      </c>
      <c r="AD1" s="84" t="s">
        <v>737</v>
      </c>
    </row>
    <row r="2" spans="1:30" ht="20.100000000000001" customHeight="1" thickBot="1" x14ac:dyDescent="0.2">
      <c r="A2" s="77" t="s">
        <v>385</v>
      </c>
      <c r="B2" s="61" t="s">
        <v>123</v>
      </c>
      <c r="C2" s="62" t="s">
        <v>354</v>
      </c>
      <c r="D2" s="62" t="s">
        <v>355</v>
      </c>
      <c r="E2" s="62" t="s">
        <v>356</v>
      </c>
      <c r="F2" s="62" t="s">
        <v>357</v>
      </c>
      <c r="G2" s="62" t="s">
        <v>358</v>
      </c>
      <c r="H2" s="62" t="s">
        <v>359</v>
      </c>
      <c r="I2" s="62" t="s">
        <v>360</v>
      </c>
      <c r="J2" s="62" t="s">
        <v>361</v>
      </c>
      <c r="K2" s="62" t="s">
        <v>362</v>
      </c>
      <c r="L2" s="62" t="s">
        <v>363</v>
      </c>
      <c r="M2" s="62" t="s">
        <v>364</v>
      </c>
      <c r="N2" s="62" t="s">
        <v>365</v>
      </c>
      <c r="O2" s="62" t="s">
        <v>366</v>
      </c>
      <c r="P2" s="62" t="s">
        <v>367</v>
      </c>
      <c r="Q2" s="62" t="s">
        <v>368</v>
      </c>
      <c r="R2" s="62" t="s">
        <v>369</v>
      </c>
      <c r="S2" s="62" t="s">
        <v>370</v>
      </c>
      <c r="T2" s="62" t="s">
        <v>371</v>
      </c>
      <c r="U2" s="62" t="s">
        <v>372</v>
      </c>
      <c r="V2" s="62" t="s">
        <v>373</v>
      </c>
      <c r="W2" s="62" t="s">
        <v>374</v>
      </c>
      <c r="X2" s="62" t="s">
        <v>375</v>
      </c>
      <c r="Y2" s="62" t="s">
        <v>376</v>
      </c>
      <c r="Z2" s="62" t="s">
        <v>623</v>
      </c>
      <c r="AA2" s="62" t="s">
        <v>377</v>
      </c>
      <c r="AB2" s="62" t="s">
        <v>378</v>
      </c>
      <c r="AC2" s="62" t="s">
        <v>379</v>
      </c>
      <c r="AD2" s="63" t="s">
        <v>380</v>
      </c>
    </row>
    <row r="3" spans="1:30" ht="21.75" customHeight="1" x14ac:dyDescent="0.15">
      <c r="A3" s="85" t="s">
        <v>243</v>
      </c>
      <c r="B3" s="86">
        <v>6018790</v>
      </c>
      <c r="C3" s="86">
        <v>6018790</v>
      </c>
      <c r="D3" s="86" t="s">
        <v>139</v>
      </c>
      <c r="E3" s="86">
        <v>6018790</v>
      </c>
      <c r="F3" s="86">
        <v>652954</v>
      </c>
      <c r="G3" s="86">
        <v>7296</v>
      </c>
      <c r="H3" s="86">
        <v>290858</v>
      </c>
      <c r="I3" s="86">
        <v>2303867</v>
      </c>
      <c r="J3" s="86">
        <v>425531</v>
      </c>
      <c r="K3" s="86">
        <v>1604137</v>
      </c>
      <c r="L3" s="86">
        <v>288943</v>
      </c>
      <c r="M3" s="86">
        <v>11592376</v>
      </c>
      <c r="N3" s="86" t="s">
        <v>139</v>
      </c>
      <c r="O3" s="86">
        <v>-64736</v>
      </c>
      <c r="P3" s="86">
        <v>11527640</v>
      </c>
      <c r="Q3" s="86">
        <v>33586</v>
      </c>
      <c r="R3" s="86" t="s">
        <v>139</v>
      </c>
      <c r="S3" s="86">
        <v>7558</v>
      </c>
      <c r="T3" s="86">
        <v>352873</v>
      </c>
      <c r="U3" s="86">
        <v>-99227</v>
      </c>
      <c r="V3" s="86">
        <v>16688</v>
      </c>
      <c r="W3" s="86">
        <v>65453</v>
      </c>
      <c r="X3" s="86">
        <v>174287</v>
      </c>
      <c r="Y3" s="86">
        <v>771479</v>
      </c>
      <c r="Z3" s="86">
        <v>170718</v>
      </c>
      <c r="AA3" s="86">
        <v>13021055</v>
      </c>
      <c r="AB3" s="86" t="s">
        <v>139</v>
      </c>
      <c r="AC3" s="86">
        <v>-153301</v>
      </c>
      <c r="AD3" s="87">
        <v>12867754</v>
      </c>
    </row>
    <row r="4" spans="1:30" ht="21.75" customHeight="1" x14ac:dyDescent="0.15">
      <c r="A4" s="88" t="s">
        <v>244</v>
      </c>
      <c r="B4" s="81">
        <v>-6208670</v>
      </c>
      <c r="C4" s="81">
        <v>-6208670</v>
      </c>
      <c r="D4" s="81" t="s">
        <v>139</v>
      </c>
      <c r="E4" s="81">
        <v>-6208670</v>
      </c>
      <c r="F4" s="81">
        <v>-1787482</v>
      </c>
      <c r="G4" s="81">
        <v>-168333</v>
      </c>
      <c r="H4" s="81">
        <v>-1746693</v>
      </c>
      <c r="I4" s="81">
        <v>-189019</v>
      </c>
      <c r="J4" s="81">
        <v>-119944</v>
      </c>
      <c r="K4" s="81">
        <v>55661</v>
      </c>
      <c r="L4" s="81">
        <v>-181113</v>
      </c>
      <c r="M4" s="81">
        <v>-10345594</v>
      </c>
      <c r="N4" s="81" t="s">
        <v>139</v>
      </c>
      <c r="O4" s="81">
        <v>430488</v>
      </c>
      <c r="P4" s="81">
        <v>-9915106</v>
      </c>
      <c r="Q4" s="81">
        <v>-5173</v>
      </c>
      <c r="R4" s="81" t="s">
        <v>139</v>
      </c>
      <c r="S4" s="81">
        <v>-67</v>
      </c>
      <c r="T4" s="81">
        <v>-87725</v>
      </c>
      <c r="U4" s="81">
        <v>-254792</v>
      </c>
      <c r="V4" s="81">
        <v>-21678</v>
      </c>
      <c r="W4" s="81">
        <v>-2089842</v>
      </c>
      <c r="X4" s="81">
        <v>-23682</v>
      </c>
      <c r="Y4" s="81">
        <v>21586</v>
      </c>
      <c r="Z4" s="81">
        <v>-153477</v>
      </c>
      <c r="AA4" s="81">
        <v>-12529956</v>
      </c>
      <c r="AB4" s="81" t="s">
        <v>139</v>
      </c>
      <c r="AC4" s="81">
        <v>852328</v>
      </c>
      <c r="AD4" s="89">
        <v>-11677628</v>
      </c>
    </row>
    <row r="5" spans="1:30" ht="21.75" customHeight="1" x14ac:dyDescent="0.15">
      <c r="A5" s="88" t="s">
        <v>245</v>
      </c>
      <c r="B5" s="81">
        <v>7434240</v>
      </c>
      <c r="C5" s="81">
        <v>7434240</v>
      </c>
      <c r="D5" s="81" t="s">
        <v>139</v>
      </c>
      <c r="E5" s="81">
        <v>7434240</v>
      </c>
      <c r="F5" s="81">
        <v>1806627</v>
      </c>
      <c r="G5" s="81">
        <v>164679</v>
      </c>
      <c r="H5" s="81">
        <v>1821167</v>
      </c>
      <c r="I5" s="81">
        <v>166941</v>
      </c>
      <c r="J5" s="81">
        <v>244100</v>
      </c>
      <c r="K5" s="81">
        <v>28991</v>
      </c>
      <c r="L5" s="81">
        <v>225301</v>
      </c>
      <c r="M5" s="81">
        <v>11892047</v>
      </c>
      <c r="N5" s="81" t="s">
        <v>139</v>
      </c>
      <c r="O5" s="81">
        <v>-949515</v>
      </c>
      <c r="P5" s="81">
        <v>10942532</v>
      </c>
      <c r="Q5" s="81">
        <v>5521</v>
      </c>
      <c r="R5" s="81" t="s">
        <v>139</v>
      </c>
      <c r="S5" s="81" t="s">
        <v>139</v>
      </c>
      <c r="T5" s="81">
        <v>56423</v>
      </c>
      <c r="U5" s="81">
        <v>245923</v>
      </c>
      <c r="V5" s="81">
        <v>21944</v>
      </c>
      <c r="W5" s="81">
        <v>2161215</v>
      </c>
      <c r="X5" s="81">
        <v>20366</v>
      </c>
      <c r="Y5" s="81">
        <v>13276</v>
      </c>
      <c r="Z5" s="81">
        <v>187326</v>
      </c>
      <c r="AA5" s="81">
        <v>13654526</v>
      </c>
      <c r="AB5" s="81" t="s">
        <v>139</v>
      </c>
      <c r="AC5" s="81">
        <v>-852328</v>
      </c>
      <c r="AD5" s="89">
        <v>12802198</v>
      </c>
    </row>
    <row r="6" spans="1:30" ht="21.75" customHeight="1" x14ac:dyDescent="0.15">
      <c r="A6" s="88" t="s">
        <v>246</v>
      </c>
      <c r="B6" s="81">
        <v>4274757</v>
      </c>
      <c r="C6" s="81">
        <v>4274757</v>
      </c>
      <c r="D6" s="81" t="s">
        <v>139</v>
      </c>
      <c r="E6" s="81">
        <v>4274757</v>
      </c>
      <c r="F6" s="81">
        <v>648992</v>
      </c>
      <c r="G6" s="81">
        <v>164393</v>
      </c>
      <c r="H6" s="81">
        <v>1080921</v>
      </c>
      <c r="I6" s="81">
        <v>166941</v>
      </c>
      <c r="J6" s="81">
        <v>241053</v>
      </c>
      <c r="K6" s="81">
        <v>16188</v>
      </c>
      <c r="L6" s="81">
        <v>168013</v>
      </c>
      <c r="M6" s="81">
        <v>6761259</v>
      </c>
      <c r="N6" s="81" t="s">
        <v>139</v>
      </c>
      <c r="O6" s="81">
        <v>-949515</v>
      </c>
      <c r="P6" s="81">
        <v>5811744</v>
      </c>
      <c r="Q6" s="81">
        <v>5521</v>
      </c>
      <c r="R6" s="81" t="s">
        <v>139</v>
      </c>
      <c r="S6" s="81" t="s">
        <v>139</v>
      </c>
      <c r="T6" s="81">
        <v>56423</v>
      </c>
      <c r="U6" s="81">
        <v>245906</v>
      </c>
      <c r="V6" s="81">
        <v>17246</v>
      </c>
      <c r="W6" s="81">
        <v>1179562</v>
      </c>
      <c r="X6" s="81">
        <v>20366</v>
      </c>
      <c r="Y6" s="81">
        <v>163</v>
      </c>
      <c r="Z6" s="81">
        <v>87326</v>
      </c>
      <c r="AA6" s="81">
        <v>7424258</v>
      </c>
      <c r="AB6" s="81" t="s">
        <v>139</v>
      </c>
      <c r="AC6" s="81">
        <v>-752328</v>
      </c>
      <c r="AD6" s="89">
        <v>6671930</v>
      </c>
    </row>
    <row r="7" spans="1:30" ht="21.75" customHeight="1" x14ac:dyDescent="0.15">
      <c r="A7" s="88" t="s">
        <v>247</v>
      </c>
      <c r="B7" s="81">
        <v>3159483</v>
      </c>
      <c r="C7" s="81">
        <v>3159483</v>
      </c>
      <c r="D7" s="81" t="s">
        <v>139</v>
      </c>
      <c r="E7" s="81">
        <v>3159483</v>
      </c>
      <c r="F7" s="81">
        <v>1157635</v>
      </c>
      <c r="G7" s="81">
        <v>286</v>
      </c>
      <c r="H7" s="81">
        <v>740246</v>
      </c>
      <c r="I7" s="81" t="s">
        <v>139</v>
      </c>
      <c r="J7" s="81">
        <v>3047</v>
      </c>
      <c r="K7" s="81">
        <v>12802</v>
      </c>
      <c r="L7" s="81">
        <v>57288</v>
      </c>
      <c r="M7" s="81">
        <v>5130788</v>
      </c>
      <c r="N7" s="81" t="s">
        <v>139</v>
      </c>
      <c r="O7" s="81" t="s">
        <v>139</v>
      </c>
      <c r="P7" s="81">
        <v>5130788</v>
      </c>
      <c r="Q7" s="81" t="s">
        <v>139</v>
      </c>
      <c r="R7" s="81" t="s">
        <v>139</v>
      </c>
      <c r="S7" s="81" t="s">
        <v>139</v>
      </c>
      <c r="T7" s="81" t="s">
        <v>139</v>
      </c>
      <c r="U7" s="81">
        <v>17</v>
      </c>
      <c r="V7" s="81">
        <v>4697</v>
      </c>
      <c r="W7" s="81">
        <v>981653</v>
      </c>
      <c r="X7" s="81" t="s">
        <v>139</v>
      </c>
      <c r="Y7" s="81">
        <v>13113</v>
      </c>
      <c r="Z7" s="81">
        <v>100000</v>
      </c>
      <c r="AA7" s="81">
        <v>6230268</v>
      </c>
      <c r="AB7" s="81" t="s">
        <v>139</v>
      </c>
      <c r="AC7" s="81">
        <v>-100000</v>
      </c>
      <c r="AD7" s="89">
        <v>6130268</v>
      </c>
    </row>
    <row r="8" spans="1:30" ht="21.75" customHeight="1" x14ac:dyDescent="0.15">
      <c r="A8" s="88" t="s">
        <v>248</v>
      </c>
      <c r="B8" s="81">
        <v>1225570</v>
      </c>
      <c r="C8" s="81">
        <v>1225570</v>
      </c>
      <c r="D8" s="81" t="s">
        <v>139</v>
      </c>
      <c r="E8" s="81">
        <v>1225570</v>
      </c>
      <c r="F8" s="81">
        <v>19145</v>
      </c>
      <c r="G8" s="81">
        <v>-3654</v>
      </c>
      <c r="H8" s="81">
        <v>74474</v>
      </c>
      <c r="I8" s="81">
        <v>-22078</v>
      </c>
      <c r="J8" s="81">
        <v>124156</v>
      </c>
      <c r="K8" s="81">
        <v>84652</v>
      </c>
      <c r="L8" s="81">
        <v>44188</v>
      </c>
      <c r="M8" s="81">
        <v>1546453</v>
      </c>
      <c r="N8" s="81" t="s">
        <v>139</v>
      </c>
      <c r="O8" s="81">
        <v>-519027</v>
      </c>
      <c r="P8" s="81">
        <v>1027426</v>
      </c>
      <c r="Q8" s="81">
        <v>349</v>
      </c>
      <c r="R8" s="81" t="s">
        <v>139</v>
      </c>
      <c r="S8" s="81">
        <v>-67</v>
      </c>
      <c r="T8" s="81">
        <v>-31302</v>
      </c>
      <c r="U8" s="81">
        <v>-8869</v>
      </c>
      <c r="V8" s="81">
        <v>266</v>
      </c>
      <c r="W8" s="81">
        <v>71373</v>
      </c>
      <c r="X8" s="81">
        <v>-3316</v>
      </c>
      <c r="Y8" s="81">
        <v>34862</v>
      </c>
      <c r="Z8" s="81">
        <v>33849</v>
      </c>
      <c r="AA8" s="81">
        <v>1124570</v>
      </c>
      <c r="AB8" s="81" t="s">
        <v>139</v>
      </c>
      <c r="AC8" s="81" t="s">
        <v>139</v>
      </c>
      <c r="AD8" s="89">
        <v>1124570</v>
      </c>
    </row>
    <row r="9" spans="1:30" ht="21.75" customHeight="1" x14ac:dyDescent="0.15">
      <c r="A9" s="88" t="s">
        <v>249</v>
      </c>
      <c r="B9" s="81" t="s">
        <v>139</v>
      </c>
      <c r="C9" s="81" t="s">
        <v>139</v>
      </c>
      <c r="D9" s="81" t="s">
        <v>139</v>
      </c>
      <c r="E9" s="81" t="s">
        <v>139</v>
      </c>
      <c r="F9" s="81" t="s">
        <v>139</v>
      </c>
      <c r="G9" s="81" t="s">
        <v>139</v>
      </c>
      <c r="H9" s="81" t="s">
        <v>139</v>
      </c>
      <c r="I9" s="81" t="s">
        <v>139</v>
      </c>
      <c r="J9" s="81" t="s">
        <v>139</v>
      </c>
      <c r="K9" s="81" t="s">
        <v>139</v>
      </c>
      <c r="L9" s="81" t="s">
        <v>139</v>
      </c>
      <c r="M9" s="81" t="s">
        <v>139</v>
      </c>
      <c r="N9" s="81" t="s">
        <v>139</v>
      </c>
      <c r="O9" s="81" t="s">
        <v>139</v>
      </c>
      <c r="P9" s="81" t="s">
        <v>139</v>
      </c>
      <c r="Q9" s="81" t="s">
        <v>139</v>
      </c>
      <c r="R9" s="81" t="s">
        <v>139</v>
      </c>
      <c r="S9" s="81" t="s">
        <v>139</v>
      </c>
      <c r="T9" s="81" t="s">
        <v>139</v>
      </c>
      <c r="U9" s="81" t="s">
        <v>139</v>
      </c>
      <c r="V9" s="81" t="s">
        <v>139</v>
      </c>
      <c r="W9" s="81" t="s">
        <v>139</v>
      </c>
      <c r="X9" s="81" t="s">
        <v>139</v>
      </c>
      <c r="Y9" s="81" t="s">
        <v>139</v>
      </c>
      <c r="Z9" s="81" t="s">
        <v>139</v>
      </c>
      <c r="AA9" s="81" t="s">
        <v>139</v>
      </c>
      <c r="AB9" s="81" t="s">
        <v>139</v>
      </c>
      <c r="AC9" s="81" t="s">
        <v>139</v>
      </c>
      <c r="AD9" s="89" t="s">
        <v>139</v>
      </c>
    </row>
    <row r="10" spans="1:30" ht="21.75" customHeight="1" x14ac:dyDescent="0.15">
      <c r="A10" s="88" t="s">
        <v>250</v>
      </c>
      <c r="B10" s="81" t="s">
        <v>139</v>
      </c>
      <c r="C10" s="81" t="s">
        <v>139</v>
      </c>
      <c r="D10" s="81" t="s">
        <v>139</v>
      </c>
      <c r="E10" s="81" t="s">
        <v>139</v>
      </c>
      <c r="F10" s="81" t="s">
        <v>139</v>
      </c>
      <c r="G10" s="81" t="s">
        <v>139</v>
      </c>
      <c r="H10" s="81" t="s">
        <v>139</v>
      </c>
      <c r="I10" s="81" t="s">
        <v>139</v>
      </c>
      <c r="J10" s="81" t="s">
        <v>139</v>
      </c>
      <c r="K10" s="81" t="s">
        <v>139</v>
      </c>
      <c r="L10" s="81" t="s">
        <v>139</v>
      </c>
      <c r="M10" s="81" t="s">
        <v>139</v>
      </c>
      <c r="N10" s="81" t="s">
        <v>139</v>
      </c>
      <c r="O10" s="81" t="s">
        <v>139</v>
      </c>
      <c r="P10" s="81" t="s">
        <v>139</v>
      </c>
      <c r="Q10" s="81" t="s">
        <v>139</v>
      </c>
      <c r="R10" s="81" t="s">
        <v>139</v>
      </c>
      <c r="S10" s="81" t="s">
        <v>139</v>
      </c>
      <c r="T10" s="81" t="s">
        <v>139</v>
      </c>
      <c r="U10" s="81" t="s">
        <v>139</v>
      </c>
      <c r="V10" s="81" t="s">
        <v>139</v>
      </c>
      <c r="W10" s="81" t="s">
        <v>139</v>
      </c>
      <c r="X10" s="81" t="s">
        <v>139</v>
      </c>
      <c r="Y10" s="81" t="s">
        <v>139</v>
      </c>
      <c r="Z10" s="81" t="s">
        <v>139</v>
      </c>
      <c r="AA10" s="81" t="s">
        <v>139</v>
      </c>
      <c r="AB10" s="81" t="s">
        <v>139</v>
      </c>
      <c r="AC10" s="81" t="s">
        <v>139</v>
      </c>
      <c r="AD10" s="89" t="s">
        <v>139</v>
      </c>
    </row>
    <row r="11" spans="1:30" ht="21.75" customHeight="1" x14ac:dyDescent="0.15">
      <c r="A11" s="88" t="s">
        <v>251</v>
      </c>
      <c r="B11" s="81" t="s">
        <v>139</v>
      </c>
      <c r="C11" s="81" t="s">
        <v>139</v>
      </c>
      <c r="D11" s="81" t="s">
        <v>139</v>
      </c>
      <c r="E11" s="81" t="s">
        <v>139</v>
      </c>
      <c r="F11" s="81" t="s">
        <v>139</v>
      </c>
      <c r="G11" s="81" t="s">
        <v>139</v>
      </c>
      <c r="H11" s="81" t="s">
        <v>139</v>
      </c>
      <c r="I11" s="81" t="s">
        <v>139</v>
      </c>
      <c r="J11" s="81" t="s">
        <v>139</v>
      </c>
      <c r="K11" s="81" t="s">
        <v>139</v>
      </c>
      <c r="L11" s="81" t="s">
        <v>139</v>
      </c>
      <c r="M11" s="81" t="s">
        <v>139</v>
      </c>
      <c r="N11" s="81" t="s">
        <v>139</v>
      </c>
      <c r="O11" s="81" t="s">
        <v>139</v>
      </c>
      <c r="P11" s="81" t="s">
        <v>139</v>
      </c>
      <c r="Q11" s="81" t="s">
        <v>139</v>
      </c>
      <c r="R11" s="81" t="s">
        <v>139</v>
      </c>
      <c r="S11" s="81" t="s">
        <v>139</v>
      </c>
      <c r="T11" s="81" t="s">
        <v>139</v>
      </c>
      <c r="U11" s="81" t="s">
        <v>139</v>
      </c>
      <c r="V11" s="81" t="s">
        <v>139</v>
      </c>
      <c r="W11" s="81" t="s">
        <v>139</v>
      </c>
      <c r="X11" s="81" t="s">
        <v>139</v>
      </c>
      <c r="Y11" s="81" t="s">
        <v>139</v>
      </c>
      <c r="Z11" s="81" t="s">
        <v>139</v>
      </c>
      <c r="AA11" s="81" t="s">
        <v>139</v>
      </c>
      <c r="AB11" s="81" t="s">
        <v>139</v>
      </c>
      <c r="AC11" s="81" t="s">
        <v>139</v>
      </c>
      <c r="AD11" s="89" t="s">
        <v>139</v>
      </c>
    </row>
    <row r="12" spans="1:30" ht="21.75" customHeight="1" x14ac:dyDescent="0.15">
      <c r="A12" s="88" t="s">
        <v>252</v>
      </c>
      <c r="B12" s="81" t="s">
        <v>139</v>
      </c>
      <c r="C12" s="81" t="s">
        <v>139</v>
      </c>
      <c r="D12" s="81" t="s">
        <v>139</v>
      </c>
      <c r="E12" s="81" t="s">
        <v>139</v>
      </c>
      <c r="F12" s="81" t="s">
        <v>139</v>
      </c>
      <c r="G12" s="81" t="s">
        <v>139</v>
      </c>
      <c r="H12" s="81" t="s">
        <v>139</v>
      </c>
      <c r="I12" s="81" t="s">
        <v>139</v>
      </c>
      <c r="J12" s="81" t="s">
        <v>139</v>
      </c>
      <c r="K12" s="81" t="s">
        <v>139</v>
      </c>
      <c r="L12" s="81" t="s">
        <v>139</v>
      </c>
      <c r="M12" s="81" t="s">
        <v>139</v>
      </c>
      <c r="N12" s="81" t="s">
        <v>139</v>
      </c>
      <c r="O12" s="81" t="s">
        <v>139</v>
      </c>
      <c r="P12" s="81" t="s">
        <v>139</v>
      </c>
      <c r="Q12" s="81" t="s">
        <v>139</v>
      </c>
      <c r="R12" s="81" t="s">
        <v>139</v>
      </c>
      <c r="S12" s="81" t="s">
        <v>139</v>
      </c>
      <c r="T12" s="81" t="s">
        <v>139</v>
      </c>
      <c r="U12" s="81" t="s">
        <v>139</v>
      </c>
      <c r="V12" s="81" t="s">
        <v>139</v>
      </c>
      <c r="W12" s="81" t="s">
        <v>139</v>
      </c>
      <c r="X12" s="81" t="s">
        <v>139</v>
      </c>
      <c r="Y12" s="81" t="s">
        <v>139</v>
      </c>
      <c r="Z12" s="81" t="s">
        <v>139</v>
      </c>
      <c r="AA12" s="81" t="s">
        <v>139</v>
      </c>
      <c r="AB12" s="81" t="s">
        <v>139</v>
      </c>
      <c r="AC12" s="81" t="s">
        <v>139</v>
      </c>
      <c r="AD12" s="89" t="s">
        <v>139</v>
      </c>
    </row>
    <row r="13" spans="1:30" ht="21.75" customHeight="1" x14ac:dyDescent="0.15">
      <c r="A13" s="88" t="s">
        <v>253</v>
      </c>
      <c r="B13" s="81" t="s">
        <v>139</v>
      </c>
      <c r="C13" s="81" t="s">
        <v>139</v>
      </c>
      <c r="D13" s="81" t="s">
        <v>139</v>
      </c>
      <c r="E13" s="81" t="s">
        <v>139</v>
      </c>
      <c r="F13" s="81" t="s">
        <v>139</v>
      </c>
      <c r="G13" s="81" t="s">
        <v>139</v>
      </c>
      <c r="H13" s="81" t="s">
        <v>139</v>
      </c>
      <c r="I13" s="81" t="s">
        <v>139</v>
      </c>
      <c r="J13" s="81" t="s">
        <v>139</v>
      </c>
      <c r="K13" s="81" t="s">
        <v>139</v>
      </c>
      <c r="L13" s="81" t="s">
        <v>139</v>
      </c>
      <c r="M13" s="81" t="s">
        <v>139</v>
      </c>
      <c r="N13" s="81" t="s">
        <v>139</v>
      </c>
      <c r="O13" s="81" t="s">
        <v>139</v>
      </c>
      <c r="P13" s="81" t="s">
        <v>139</v>
      </c>
      <c r="Q13" s="81" t="s">
        <v>139</v>
      </c>
      <c r="R13" s="81" t="s">
        <v>139</v>
      </c>
      <c r="S13" s="81" t="s">
        <v>139</v>
      </c>
      <c r="T13" s="81" t="s">
        <v>139</v>
      </c>
      <c r="U13" s="81" t="s">
        <v>139</v>
      </c>
      <c r="V13" s="81" t="s">
        <v>139</v>
      </c>
      <c r="W13" s="81" t="s">
        <v>139</v>
      </c>
      <c r="X13" s="81" t="s">
        <v>139</v>
      </c>
      <c r="Y13" s="81" t="s">
        <v>139</v>
      </c>
      <c r="Z13" s="81" t="s">
        <v>139</v>
      </c>
      <c r="AA13" s="81" t="s">
        <v>139</v>
      </c>
      <c r="AB13" s="81" t="s">
        <v>139</v>
      </c>
      <c r="AC13" s="81" t="s">
        <v>139</v>
      </c>
      <c r="AD13" s="89" t="s">
        <v>139</v>
      </c>
    </row>
    <row r="14" spans="1:30" ht="21.75" customHeight="1" x14ac:dyDescent="0.15">
      <c r="A14" s="88" t="s">
        <v>254</v>
      </c>
      <c r="B14" s="81">
        <v>227</v>
      </c>
      <c r="C14" s="81">
        <v>227</v>
      </c>
      <c r="D14" s="81" t="s">
        <v>139</v>
      </c>
      <c r="E14" s="81">
        <v>227</v>
      </c>
      <c r="F14" s="81" t="s">
        <v>139</v>
      </c>
      <c r="G14" s="81" t="s">
        <v>139</v>
      </c>
      <c r="H14" s="81" t="s">
        <v>139</v>
      </c>
      <c r="I14" s="81" t="s">
        <v>139</v>
      </c>
      <c r="J14" s="81" t="s">
        <v>139</v>
      </c>
      <c r="K14" s="81" t="s">
        <v>139</v>
      </c>
      <c r="L14" s="81" t="s">
        <v>139</v>
      </c>
      <c r="M14" s="81">
        <v>227</v>
      </c>
      <c r="N14" s="81" t="s">
        <v>139</v>
      </c>
      <c r="O14" s="81" t="s">
        <v>139</v>
      </c>
      <c r="P14" s="81">
        <v>227</v>
      </c>
      <c r="Q14" s="81" t="s">
        <v>139</v>
      </c>
      <c r="R14" s="81" t="s">
        <v>139</v>
      </c>
      <c r="S14" s="81" t="s">
        <v>139</v>
      </c>
      <c r="T14" s="81" t="s">
        <v>139</v>
      </c>
      <c r="U14" s="81" t="s">
        <v>139</v>
      </c>
      <c r="V14" s="81" t="s">
        <v>139</v>
      </c>
      <c r="W14" s="81" t="s">
        <v>139</v>
      </c>
      <c r="X14" s="81" t="s">
        <v>139</v>
      </c>
      <c r="Y14" s="81" t="s">
        <v>139</v>
      </c>
      <c r="Z14" s="81" t="s">
        <v>139</v>
      </c>
      <c r="AA14" s="81">
        <v>227</v>
      </c>
      <c r="AB14" s="81" t="s">
        <v>139</v>
      </c>
      <c r="AC14" s="81" t="s">
        <v>139</v>
      </c>
      <c r="AD14" s="89">
        <v>227</v>
      </c>
    </row>
    <row r="15" spans="1:30" ht="21.75" customHeight="1" x14ac:dyDescent="0.15">
      <c r="A15" s="88" t="s">
        <v>255</v>
      </c>
      <c r="B15" s="81" t="s">
        <v>139</v>
      </c>
      <c r="C15" s="81" t="s">
        <v>139</v>
      </c>
      <c r="D15" s="81" t="s">
        <v>139</v>
      </c>
      <c r="E15" s="81" t="s">
        <v>139</v>
      </c>
      <c r="F15" s="81" t="s">
        <v>139</v>
      </c>
      <c r="G15" s="81" t="s">
        <v>139</v>
      </c>
      <c r="H15" s="81" t="s">
        <v>139</v>
      </c>
      <c r="I15" s="81" t="s">
        <v>139</v>
      </c>
      <c r="J15" s="81">
        <v>273</v>
      </c>
      <c r="K15" s="81" t="s">
        <v>139</v>
      </c>
      <c r="L15" s="81">
        <v>971</v>
      </c>
      <c r="M15" s="81">
        <v>1244</v>
      </c>
      <c r="N15" s="81" t="s">
        <v>139</v>
      </c>
      <c r="O15" s="81" t="s">
        <v>139</v>
      </c>
      <c r="P15" s="81">
        <v>1244</v>
      </c>
      <c r="Q15" s="81" t="s">
        <v>139</v>
      </c>
      <c r="R15" s="81" t="s">
        <v>139</v>
      </c>
      <c r="S15" s="81" t="s">
        <v>139</v>
      </c>
      <c r="T15" s="81">
        <v>90</v>
      </c>
      <c r="U15" s="81" t="s">
        <v>139</v>
      </c>
      <c r="V15" s="81" t="s">
        <v>139</v>
      </c>
      <c r="W15" s="81" t="s">
        <v>139</v>
      </c>
      <c r="X15" s="81" t="s">
        <v>139</v>
      </c>
      <c r="Y15" s="81" t="s">
        <v>139</v>
      </c>
      <c r="Z15" s="81" t="s">
        <v>139</v>
      </c>
      <c r="AA15" s="81">
        <v>1334</v>
      </c>
      <c r="AB15" s="81" t="s">
        <v>139</v>
      </c>
      <c r="AC15" s="81" t="s">
        <v>139</v>
      </c>
      <c r="AD15" s="89">
        <v>1334</v>
      </c>
    </row>
    <row r="16" spans="1:30" ht="21.75" customHeight="1" x14ac:dyDescent="0.15">
      <c r="A16" s="88" t="s">
        <v>316</v>
      </c>
      <c r="B16" s="81" t="s">
        <v>139</v>
      </c>
      <c r="C16" s="81" t="s">
        <v>139</v>
      </c>
      <c r="D16" s="81" t="s">
        <v>139</v>
      </c>
      <c r="E16" s="81" t="s">
        <v>139</v>
      </c>
      <c r="F16" s="81" t="s">
        <v>139</v>
      </c>
      <c r="G16" s="81" t="s">
        <v>139</v>
      </c>
      <c r="H16" s="81" t="s">
        <v>139</v>
      </c>
      <c r="I16" s="81" t="s">
        <v>139</v>
      </c>
      <c r="J16" s="81" t="s">
        <v>139</v>
      </c>
      <c r="K16" s="81" t="s">
        <v>139</v>
      </c>
      <c r="L16" s="81" t="s">
        <v>139</v>
      </c>
      <c r="M16" s="81" t="s">
        <v>139</v>
      </c>
      <c r="N16" s="81" t="s">
        <v>139</v>
      </c>
      <c r="O16" s="81" t="s">
        <v>139</v>
      </c>
      <c r="P16" s="81" t="s">
        <v>139</v>
      </c>
      <c r="Q16" s="81" t="s">
        <v>139</v>
      </c>
      <c r="R16" s="81" t="s">
        <v>139</v>
      </c>
      <c r="S16" s="81" t="s">
        <v>139</v>
      </c>
      <c r="T16" s="81" t="s">
        <v>139</v>
      </c>
      <c r="U16" s="81" t="s">
        <v>139</v>
      </c>
      <c r="V16" s="81" t="s">
        <v>139</v>
      </c>
      <c r="W16" s="81" t="s">
        <v>139</v>
      </c>
      <c r="X16" s="81" t="s">
        <v>139</v>
      </c>
      <c r="Y16" s="81" t="s">
        <v>139</v>
      </c>
      <c r="Z16" s="81" t="s">
        <v>139</v>
      </c>
      <c r="AA16" s="81" t="s">
        <v>139</v>
      </c>
      <c r="AB16" s="81" t="s">
        <v>139</v>
      </c>
      <c r="AC16" s="81" t="s">
        <v>139</v>
      </c>
      <c r="AD16" s="89" t="s">
        <v>139</v>
      </c>
    </row>
    <row r="17" spans="1:30" ht="21.75" customHeight="1" x14ac:dyDescent="0.15">
      <c r="A17" s="88" t="s">
        <v>317</v>
      </c>
      <c r="B17" s="81" t="s">
        <v>139</v>
      </c>
      <c r="C17" s="81" t="s">
        <v>139</v>
      </c>
      <c r="D17" s="81" t="s">
        <v>139</v>
      </c>
      <c r="E17" s="81" t="s">
        <v>139</v>
      </c>
      <c r="F17" s="81" t="s">
        <v>139</v>
      </c>
      <c r="G17" s="81" t="s">
        <v>139</v>
      </c>
      <c r="H17" s="81" t="s">
        <v>139</v>
      </c>
      <c r="I17" s="81" t="s">
        <v>139</v>
      </c>
      <c r="J17" s="81" t="s">
        <v>139</v>
      </c>
      <c r="K17" s="81" t="s">
        <v>139</v>
      </c>
      <c r="L17" s="81" t="s">
        <v>139</v>
      </c>
      <c r="M17" s="81" t="s">
        <v>139</v>
      </c>
      <c r="N17" s="81" t="s">
        <v>139</v>
      </c>
      <c r="O17" s="81" t="s">
        <v>139</v>
      </c>
      <c r="P17" s="81" t="s">
        <v>139</v>
      </c>
      <c r="Q17" s="81" t="s">
        <v>139</v>
      </c>
      <c r="R17" s="81" t="s">
        <v>139</v>
      </c>
      <c r="S17" s="81" t="s">
        <v>139</v>
      </c>
      <c r="T17" s="81" t="s">
        <v>139</v>
      </c>
      <c r="U17" s="81" t="s">
        <v>139</v>
      </c>
      <c r="V17" s="81" t="s">
        <v>139</v>
      </c>
      <c r="W17" s="81" t="s">
        <v>139</v>
      </c>
      <c r="X17" s="81" t="s">
        <v>139</v>
      </c>
      <c r="Y17" s="81" t="s">
        <v>139</v>
      </c>
      <c r="Z17" s="81" t="s">
        <v>139</v>
      </c>
      <c r="AA17" s="81" t="s">
        <v>139</v>
      </c>
      <c r="AB17" s="81" t="s">
        <v>139</v>
      </c>
      <c r="AC17" s="81" t="s">
        <v>139</v>
      </c>
      <c r="AD17" s="89" t="s">
        <v>139</v>
      </c>
    </row>
    <row r="18" spans="1:30" ht="21.75" customHeight="1" x14ac:dyDescent="0.15">
      <c r="A18" s="88" t="s">
        <v>318</v>
      </c>
      <c r="B18" s="81" t="s">
        <v>139</v>
      </c>
      <c r="C18" s="81" t="s">
        <v>139</v>
      </c>
      <c r="D18" s="81" t="s">
        <v>139</v>
      </c>
      <c r="E18" s="81" t="s">
        <v>139</v>
      </c>
      <c r="F18" s="81" t="s">
        <v>139</v>
      </c>
      <c r="G18" s="81" t="s">
        <v>139</v>
      </c>
      <c r="H18" s="81" t="s">
        <v>139</v>
      </c>
      <c r="I18" s="81" t="s">
        <v>139</v>
      </c>
      <c r="J18" s="81" t="s">
        <v>139</v>
      </c>
      <c r="K18" s="81" t="s">
        <v>139</v>
      </c>
      <c r="L18" s="81" t="s">
        <v>139</v>
      </c>
      <c r="M18" s="81" t="s">
        <v>139</v>
      </c>
      <c r="N18" s="81" t="s">
        <v>139</v>
      </c>
      <c r="O18" s="81" t="s">
        <v>139</v>
      </c>
      <c r="P18" s="81" t="s">
        <v>139</v>
      </c>
      <c r="Q18" s="81">
        <v>2799</v>
      </c>
      <c r="R18" s="81" t="s">
        <v>139</v>
      </c>
      <c r="S18" s="81">
        <v>-58</v>
      </c>
      <c r="T18" s="81">
        <v>1823</v>
      </c>
      <c r="U18" s="81">
        <v>1582</v>
      </c>
      <c r="V18" s="81">
        <v>-60</v>
      </c>
      <c r="W18" s="81">
        <v>0</v>
      </c>
      <c r="X18" s="81" t="s">
        <v>139</v>
      </c>
      <c r="Y18" s="81">
        <v>0</v>
      </c>
      <c r="Z18" s="81" t="s">
        <v>139</v>
      </c>
      <c r="AA18" s="81">
        <v>6086</v>
      </c>
      <c r="AB18" s="81" t="s">
        <v>139</v>
      </c>
      <c r="AC18" s="81" t="s">
        <v>139</v>
      </c>
      <c r="AD18" s="89">
        <v>6086</v>
      </c>
    </row>
    <row r="19" spans="1:30" ht="21.75" customHeight="1" x14ac:dyDescent="0.15">
      <c r="A19" s="88" t="s">
        <v>256</v>
      </c>
      <c r="B19" s="81" t="s">
        <v>139</v>
      </c>
      <c r="C19" s="81" t="s">
        <v>139</v>
      </c>
      <c r="D19" s="81" t="s">
        <v>139</v>
      </c>
      <c r="E19" s="81" t="s">
        <v>139</v>
      </c>
      <c r="F19" s="81" t="s">
        <v>139</v>
      </c>
      <c r="G19" s="81" t="s">
        <v>139</v>
      </c>
      <c r="H19" s="81" t="s">
        <v>139</v>
      </c>
      <c r="I19" s="81" t="s">
        <v>139</v>
      </c>
      <c r="J19" s="81" t="s">
        <v>139</v>
      </c>
      <c r="K19" s="81" t="s">
        <v>139</v>
      </c>
      <c r="L19" s="81" t="s">
        <v>139</v>
      </c>
      <c r="M19" s="81" t="s">
        <v>139</v>
      </c>
      <c r="N19" s="81" t="s">
        <v>139</v>
      </c>
      <c r="O19" s="81" t="s">
        <v>139</v>
      </c>
      <c r="P19" s="81" t="s">
        <v>139</v>
      </c>
      <c r="Q19" s="81">
        <v>0</v>
      </c>
      <c r="R19" s="81" t="s">
        <v>139</v>
      </c>
      <c r="S19" s="81" t="s">
        <v>139</v>
      </c>
      <c r="T19" s="81" t="s">
        <v>139</v>
      </c>
      <c r="U19" s="81" t="s">
        <v>139</v>
      </c>
      <c r="V19" s="81" t="s">
        <v>139</v>
      </c>
      <c r="W19" s="81" t="s">
        <v>139</v>
      </c>
      <c r="X19" s="81" t="s">
        <v>139</v>
      </c>
      <c r="Y19" s="81" t="s">
        <v>139</v>
      </c>
      <c r="Z19" s="81" t="s">
        <v>139</v>
      </c>
      <c r="AA19" s="81">
        <v>0</v>
      </c>
      <c r="AB19" s="81" t="s">
        <v>139</v>
      </c>
      <c r="AC19" s="81" t="s">
        <v>139</v>
      </c>
      <c r="AD19" s="89">
        <v>0</v>
      </c>
    </row>
    <row r="20" spans="1:30" ht="21.75" customHeight="1" x14ac:dyDescent="0.15">
      <c r="A20" s="88" t="s">
        <v>257</v>
      </c>
      <c r="B20" s="81">
        <v>1225798</v>
      </c>
      <c r="C20" s="81">
        <v>1225798</v>
      </c>
      <c r="D20" s="81" t="s">
        <v>139</v>
      </c>
      <c r="E20" s="81">
        <v>1225798</v>
      </c>
      <c r="F20" s="81">
        <v>19145</v>
      </c>
      <c r="G20" s="81">
        <v>-3654</v>
      </c>
      <c r="H20" s="81">
        <v>74474</v>
      </c>
      <c r="I20" s="81">
        <v>-22078</v>
      </c>
      <c r="J20" s="81">
        <v>124430</v>
      </c>
      <c r="K20" s="81">
        <v>84652</v>
      </c>
      <c r="L20" s="81">
        <v>45159</v>
      </c>
      <c r="M20" s="81">
        <v>1547924</v>
      </c>
      <c r="N20" s="81" t="s">
        <v>139</v>
      </c>
      <c r="O20" s="81">
        <v>-519027</v>
      </c>
      <c r="P20" s="81">
        <v>1028897</v>
      </c>
      <c r="Q20" s="81">
        <v>3147</v>
      </c>
      <c r="R20" s="81" t="s">
        <v>139</v>
      </c>
      <c r="S20" s="81">
        <v>-125</v>
      </c>
      <c r="T20" s="81">
        <v>-29389</v>
      </c>
      <c r="U20" s="81">
        <v>-7287</v>
      </c>
      <c r="V20" s="81">
        <v>206</v>
      </c>
      <c r="W20" s="81">
        <v>71373</v>
      </c>
      <c r="X20" s="81">
        <v>-3316</v>
      </c>
      <c r="Y20" s="81">
        <v>34862</v>
      </c>
      <c r="Z20" s="81">
        <v>33849</v>
      </c>
      <c r="AA20" s="81">
        <v>1132218</v>
      </c>
      <c r="AB20" s="81" t="s">
        <v>139</v>
      </c>
      <c r="AC20" s="81" t="s">
        <v>139</v>
      </c>
      <c r="AD20" s="89">
        <v>1132218</v>
      </c>
    </row>
    <row r="21" spans="1:30" ht="21.75" customHeight="1" thickBot="1" x14ac:dyDescent="0.2">
      <c r="A21" s="90" t="s">
        <v>258</v>
      </c>
      <c r="B21" s="91">
        <v>7244587</v>
      </c>
      <c r="C21" s="91">
        <v>7244587</v>
      </c>
      <c r="D21" s="91" t="s">
        <v>139</v>
      </c>
      <c r="E21" s="91">
        <v>7244587</v>
      </c>
      <c r="F21" s="91">
        <v>672099</v>
      </c>
      <c r="G21" s="91">
        <v>3642</v>
      </c>
      <c r="H21" s="91">
        <v>365332</v>
      </c>
      <c r="I21" s="91">
        <v>2281789</v>
      </c>
      <c r="J21" s="91">
        <v>549960</v>
      </c>
      <c r="K21" s="91">
        <v>1688789</v>
      </c>
      <c r="L21" s="91">
        <v>334102</v>
      </c>
      <c r="M21" s="91">
        <v>13140300</v>
      </c>
      <c r="N21" s="91" t="s">
        <v>139</v>
      </c>
      <c r="O21" s="91">
        <v>-583763</v>
      </c>
      <c r="P21" s="91">
        <v>12556537</v>
      </c>
      <c r="Q21" s="91">
        <v>36733</v>
      </c>
      <c r="R21" s="91" t="s">
        <v>139</v>
      </c>
      <c r="S21" s="91">
        <v>7433</v>
      </c>
      <c r="T21" s="91">
        <v>323484</v>
      </c>
      <c r="U21" s="91">
        <v>-106514</v>
      </c>
      <c r="V21" s="91">
        <v>16894</v>
      </c>
      <c r="W21" s="91">
        <v>136826</v>
      </c>
      <c r="X21" s="91">
        <v>170971</v>
      </c>
      <c r="Y21" s="91">
        <v>806341</v>
      </c>
      <c r="Z21" s="91">
        <v>204567</v>
      </c>
      <c r="AA21" s="91">
        <v>14153273</v>
      </c>
      <c r="AB21" s="91" t="s">
        <v>139</v>
      </c>
      <c r="AC21" s="91">
        <v>-153301</v>
      </c>
      <c r="AD21" s="92">
        <v>13999972</v>
      </c>
    </row>
  </sheetData>
  <phoneticPr fontId="2"/>
  <pageMargins left="0.78740157480314965" right="0.39370078740157483" top="0.59055118110236227" bottom="0.39370078740157483" header="0.19685039370078741" footer="0.19685039370078741"/>
  <pageSetup paperSize="9" scale="46" orientation="landscape" r:id="rId1"/>
  <colBreaks count="1" manualBreakCount="1">
    <brk id="16"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D54"/>
  <sheetViews>
    <sheetView view="pageBreakPreview" topLeftCell="R34" zoomScale="60" zoomScaleNormal="100" workbookViewId="0">
      <selection activeCell="B3" sqref="B3:AD54"/>
    </sheetView>
  </sheetViews>
  <sheetFormatPr defaultColWidth="8.875" defaultRowHeight="11.25" x14ac:dyDescent="0.15"/>
  <cols>
    <col min="1" max="1" width="44.875" style="83" customWidth="1"/>
    <col min="2" max="29" width="18.125" style="83" customWidth="1"/>
    <col min="30" max="30" width="19.625" style="83" customWidth="1"/>
    <col min="31" max="16384" width="8.875" style="83"/>
  </cols>
  <sheetData>
    <row r="1" spans="1:30" ht="21.75" thickBot="1" x14ac:dyDescent="0.2">
      <c r="A1" s="82" t="s">
        <v>353</v>
      </c>
      <c r="B1" s="38"/>
      <c r="D1" s="38"/>
      <c r="F1" s="38"/>
      <c r="P1" s="84" t="s">
        <v>737</v>
      </c>
      <c r="AD1" s="84" t="s">
        <v>737</v>
      </c>
    </row>
    <row r="2" spans="1:30" ht="20.100000000000001" customHeight="1" thickBot="1" x14ac:dyDescent="0.2">
      <c r="A2" s="77" t="s">
        <v>386</v>
      </c>
      <c r="B2" s="61" t="s">
        <v>123</v>
      </c>
      <c r="C2" s="62" t="s">
        <v>354</v>
      </c>
      <c r="D2" s="62" t="s">
        <v>355</v>
      </c>
      <c r="E2" s="62" t="s">
        <v>356</v>
      </c>
      <c r="F2" s="62" t="s">
        <v>357</v>
      </c>
      <c r="G2" s="62" t="s">
        <v>358</v>
      </c>
      <c r="H2" s="62" t="s">
        <v>359</v>
      </c>
      <c r="I2" s="62" t="s">
        <v>360</v>
      </c>
      <c r="J2" s="62" t="s">
        <v>361</v>
      </c>
      <c r="K2" s="62" t="s">
        <v>362</v>
      </c>
      <c r="L2" s="62" t="s">
        <v>363</v>
      </c>
      <c r="M2" s="62" t="s">
        <v>364</v>
      </c>
      <c r="N2" s="62" t="s">
        <v>365</v>
      </c>
      <c r="O2" s="62" t="s">
        <v>366</v>
      </c>
      <c r="P2" s="62" t="s">
        <v>367</v>
      </c>
      <c r="Q2" s="62" t="s">
        <v>368</v>
      </c>
      <c r="R2" s="62" t="s">
        <v>369</v>
      </c>
      <c r="S2" s="62" t="s">
        <v>370</v>
      </c>
      <c r="T2" s="62" t="s">
        <v>371</v>
      </c>
      <c r="U2" s="62" t="s">
        <v>372</v>
      </c>
      <c r="V2" s="62" t="s">
        <v>373</v>
      </c>
      <c r="W2" s="62" t="s">
        <v>374</v>
      </c>
      <c r="X2" s="62" t="s">
        <v>375</v>
      </c>
      <c r="Y2" s="62" t="s">
        <v>376</v>
      </c>
      <c r="Z2" s="62" t="s">
        <v>623</v>
      </c>
      <c r="AA2" s="62" t="s">
        <v>377</v>
      </c>
      <c r="AB2" s="62" t="s">
        <v>378</v>
      </c>
      <c r="AC2" s="62" t="s">
        <v>379</v>
      </c>
      <c r="AD2" s="63" t="s">
        <v>380</v>
      </c>
    </row>
    <row r="3" spans="1:30" ht="18" customHeight="1" x14ac:dyDescent="0.15">
      <c r="A3" s="85" t="s">
        <v>259</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7"/>
    </row>
    <row r="4" spans="1:30" ht="18" customHeight="1" x14ac:dyDescent="0.15">
      <c r="A4" s="88" t="s">
        <v>260</v>
      </c>
      <c r="B4" s="81">
        <v>6983543</v>
      </c>
      <c r="C4" s="81">
        <v>6983543</v>
      </c>
      <c r="D4" s="81" t="s">
        <v>139</v>
      </c>
      <c r="E4" s="81">
        <v>6983543</v>
      </c>
      <c r="F4" s="81">
        <v>1755117</v>
      </c>
      <c r="G4" s="81">
        <v>168058</v>
      </c>
      <c r="H4" s="81">
        <v>1743673</v>
      </c>
      <c r="I4" s="81">
        <v>105263</v>
      </c>
      <c r="J4" s="81">
        <v>916954</v>
      </c>
      <c r="K4" s="81">
        <v>152757</v>
      </c>
      <c r="L4" s="81">
        <v>-11783</v>
      </c>
      <c r="M4" s="81">
        <v>11813582</v>
      </c>
      <c r="N4" s="81" t="s">
        <v>139</v>
      </c>
      <c r="O4" s="81">
        <v>-949515</v>
      </c>
      <c r="P4" s="81">
        <v>10864068</v>
      </c>
      <c r="Q4" s="81">
        <v>17255</v>
      </c>
      <c r="R4" s="81" t="s">
        <v>139</v>
      </c>
      <c r="S4" s="81">
        <v>1473</v>
      </c>
      <c r="T4" s="81">
        <v>70165</v>
      </c>
      <c r="U4" s="81">
        <v>221626</v>
      </c>
      <c r="V4" s="81">
        <v>21302</v>
      </c>
      <c r="W4" s="81">
        <v>2092661</v>
      </c>
      <c r="X4" s="81">
        <v>20461</v>
      </c>
      <c r="Y4" s="81">
        <v>33112</v>
      </c>
      <c r="Z4" s="81">
        <v>377031</v>
      </c>
      <c r="AA4" s="81">
        <v>13719154</v>
      </c>
      <c r="AB4" s="81" t="s">
        <v>139</v>
      </c>
      <c r="AC4" s="81">
        <v>-860717</v>
      </c>
      <c r="AD4" s="89">
        <v>12858437</v>
      </c>
    </row>
    <row r="5" spans="1:30" ht="18" customHeight="1" x14ac:dyDescent="0.15">
      <c r="A5" s="88" t="s">
        <v>261</v>
      </c>
      <c r="B5" s="81">
        <v>2060483</v>
      </c>
      <c r="C5" s="81">
        <v>2060483</v>
      </c>
      <c r="D5" s="81" t="s">
        <v>139</v>
      </c>
      <c r="E5" s="81">
        <v>2060483</v>
      </c>
      <c r="F5" s="81">
        <v>85492</v>
      </c>
      <c r="G5" s="81">
        <v>6802</v>
      </c>
      <c r="H5" s="81">
        <v>154982</v>
      </c>
      <c r="I5" s="81">
        <v>97721</v>
      </c>
      <c r="J5" s="81">
        <v>915799</v>
      </c>
      <c r="K5" s="81">
        <v>152619</v>
      </c>
      <c r="L5" s="81">
        <v>-53066</v>
      </c>
      <c r="M5" s="81">
        <v>3420831</v>
      </c>
      <c r="N5" s="81" t="s">
        <v>139</v>
      </c>
      <c r="O5" s="81" t="s">
        <v>139</v>
      </c>
      <c r="P5" s="81">
        <v>3420831</v>
      </c>
      <c r="Q5" s="81">
        <v>11048</v>
      </c>
      <c r="R5" s="81" t="s">
        <v>139</v>
      </c>
      <c r="S5" s="81">
        <v>429</v>
      </c>
      <c r="T5" s="81">
        <v>68171</v>
      </c>
      <c r="U5" s="81">
        <v>220838</v>
      </c>
      <c r="V5" s="81">
        <v>19618</v>
      </c>
      <c r="W5" s="81">
        <v>59689</v>
      </c>
      <c r="X5" s="81">
        <v>14218</v>
      </c>
      <c r="Y5" s="81">
        <v>33112</v>
      </c>
      <c r="Z5" s="81">
        <v>377011</v>
      </c>
      <c r="AA5" s="81">
        <v>4224966</v>
      </c>
      <c r="AB5" s="81" t="s">
        <v>139</v>
      </c>
      <c r="AC5" s="81">
        <v>-8389</v>
      </c>
      <c r="AD5" s="89">
        <v>4216577</v>
      </c>
    </row>
    <row r="6" spans="1:30" ht="18" customHeight="1" x14ac:dyDescent="0.15">
      <c r="A6" s="88" t="s">
        <v>262</v>
      </c>
      <c r="B6" s="81">
        <v>856709</v>
      </c>
      <c r="C6" s="81">
        <v>856709</v>
      </c>
      <c r="D6" s="81" t="s">
        <v>139</v>
      </c>
      <c r="E6" s="81">
        <v>856709</v>
      </c>
      <c r="F6" s="81">
        <v>42447</v>
      </c>
      <c r="G6" s="81">
        <v>4330</v>
      </c>
      <c r="H6" s="81">
        <v>17696</v>
      </c>
      <c r="I6" s="81">
        <v>10416</v>
      </c>
      <c r="J6" s="81">
        <v>575255</v>
      </c>
      <c r="K6" s="81">
        <v>25679</v>
      </c>
      <c r="L6" s="81">
        <v>8172</v>
      </c>
      <c r="M6" s="81">
        <v>1540703</v>
      </c>
      <c r="N6" s="81" t="s">
        <v>139</v>
      </c>
      <c r="O6" s="81" t="s">
        <v>139</v>
      </c>
      <c r="P6" s="81">
        <v>1540703</v>
      </c>
      <c r="Q6" s="81">
        <v>9764</v>
      </c>
      <c r="R6" s="81" t="s">
        <v>139</v>
      </c>
      <c r="S6" s="81">
        <v>110</v>
      </c>
      <c r="T6" s="81">
        <v>4923</v>
      </c>
      <c r="U6" s="81">
        <v>199251</v>
      </c>
      <c r="V6" s="81">
        <v>16140</v>
      </c>
      <c r="W6" s="81">
        <v>290</v>
      </c>
      <c r="X6" s="81">
        <v>8211</v>
      </c>
      <c r="Y6" s="81">
        <v>10587</v>
      </c>
      <c r="Z6" s="81">
        <v>152799</v>
      </c>
      <c r="AA6" s="81">
        <v>1942777</v>
      </c>
      <c r="AB6" s="81" t="s">
        <v>139</v>
      </c>
      <c r="AC6" s="81" t="s">
        <v>139</v>
      </c>
      <c r="AD6" s="89">
        <v>1942777</v>
      </c>
    </row>
    <row r="7" spans="1:30" ht="18" customHeight="1" x14ac:dyDescent="0.15">
      <c r="A7" s="88" t="s">
        <v>263</v>
      </c>
      <c r="B7" s="81">
        <v>1145102</v>
      </c>
      <c r="C7" s="81">
        <v>1145102</v>
      </c>
      <c r="D7" s="81" t="s">
        <v>139</v>
      </c>
      <c r="E7" s="81">
        <v>1145102</v>
      </c>
      <c r="F7" s="81">
        <v>35352</v>
      </c>
      <c r="G7" s="81">
        <v>2323</v>
      </c>
      <c r="H7" s="81">
        <v>43535</v>
      </c>
      <c r="I7" s="81">
        <v>46390</v>
      </c>
      <c r="J7" s="81">
        <v>230829</v>
      </c>
      <c r="K7" s="81">
        <v>120034</v>
      </c>
      <c r="L7" s="81">
        <v>-111048</v>
      </c>
      <c r="M7" s="81">
        <v>1512517</v>
      </c>
      <c r="N7" s="81" t="s">
        <v>139</v>
      </c>
      <c r="O7" s="81" t="s">
        <v>139</v>
      </c>
      <c r="P7" s="81">
        <v>1512517</v>
      </c>
      <c r="Q7" s="81">
        <v>1281</v>
      </c>
      <c r="R7" s="81" t="s">
        <v>139</v>
      </c>
      <c r="S7" s="81">
        <v>319</v>
      </c>
      <c r="T7" s="81">
        <v>63116</v>
      </c>
      <c r="U7" s="81">
        <v>21129</v>
      </c>
      <c r="V7" s="81">
        <v>3479</v>
      </c>
      <c r="W7" s="81">
        <v>16878</v>
      </c>
      <c r="X7" s="81">
        <v>6008</v>
      </c>
      <c r="Y7" s="81">
        <v>20937</v>
      </c>
      <c r="Z7" s="81">
        <v>224213</v>
      </c>
      <c r="AA7" s="81">
        <v>1869876</v>
      </c>
      <c r="AB7" s="81" t="s">
        <v>139</v>
      </c>
      <c r="AC7" s="81">
        <v>-3535</v>
      </c>
      <c r="AD7" s="89">
        <v>1866341</v>
      </c>
    </row>
    <row r="8" spans="1:30" ht="18" customHeight="1" x14ac:dyDescent="0.15">
      <c r="A8" s="88" t="s">
        <v>264</v>
      </c>
      <c r="B8" s="81">
        <v>24339</v>
      </c>
      <c r="C8" s="81">
        <v>24339</v>
      </c>
      <c r="D8" s="81" t="s">
        <v>139</v>
      </c>
      <c r="E8" s="81">
        <v>24339</v>
      </c>
      <c r="F8" s="81" t="s">
        <v>139</v>
      </c>
      <c r="G8" s="81" t="s">
        <v>139</v>
      </c>
      <c r="H8" s="81" t="s">
        <v>139</v>
      </c>
      <c r="I8" s="81">
        <v>40526</v>
      </c>
      <c r="J8" s="81">
        <v>23533</v>
      </c>
      <c r="K8" s="81">
        <v>3332</v>
      </c>
      <c r="L8" s="81">
        <v>49449</v>
      </c>
      <c r="M8" s="81">
        <v>141180</v>
      </c>
      <c r="N8" s="81" t="s">
        <v>139</v>
      </c>
      <c r="O8" s="81" t="s">
        <v>139</v>
      </c>
      <c r="P8" s="81">
        <v>141180</v>
      </c>
      <c r="Q8" s="81" t="s">
        <v>139</v>
      </c>
      <c r="R8" s="81" t="s">
        <v>139</v>
      </c>
      <c r="S8" s="81" t="s">
        <v>139</v>
      </c>
      <c r="T8" s="81">
        <v>132</v>
      </c>
      <c r="U8" s="81">
        <v>458</v>
      </c>
      <c r="V8" s="81" t="s">
        <v>139</v>
      </c>
      <c r="W8" s="81" t="s">
        <v>139</v>
      </c>
      <c r="X8" s="81" t="s">
        <v>139</v>
      </c>
      <c r="Y8" s="81">
        <v>1582</v>
      </c>
      <c r="Z8" s="81" t="s">
        <v>139</v>
      </c>
      <c r="AA8" s="81">
        <v>143352</v>
      </c>
      <c r="AB8" s="81" t="s">
        <v>139</v>
      </c>
      <c r="AC8" s="81" t="s">
        <v>139</v>
      </c>
      <c r="AD8" s="89">
        <v>143352</v>
      </c>
    </row>
    <row r="9" spans="1:30" ht="18" customHeight="1" x14ac:dyDescent="0.15">
      <c r="A9" s="88" t="s">
        <v>265</v>
      </c>
      <c r="B9" s="81">
        <v>34334</v>
      </c>
      <c r="C9" s="81">
        <v>34334</v>
      </c>
      <c r="D9" s="81" t="s">
        <v>139</v>
      </c>
      <c r="E9" s="81">
        <v>34334</v>
      </c>
      <c r="F9" s="81">
        <v>7693</v>
      </c>
      <c r="G9" s="81">
        <v>149</v>
      </c>
      <c r="H9" s="81">
        <v>93750</v>
      </c>
      <c r="I9" s="81">
        <v>389</v>
      </c>
      <c r="J9" s="81">
        <v>86183</v>
      </c>
      <c r="K9" s="81">
        <v>3574</v>
      </c>
      <c r="L9" s="81">
        <v>361</v>
      </c>
      <c r="M9" s="81">
        <v>226431</v>
      </c>
      <c r="N9" s="81" t="s">
        <v>139</v>
      </c>
      <c r="O9" s="81" t="s">
        <v>139</v>
      </c>
      <c r="P9" s="81">
        <v>226431</v>
      </c>
      <c r="Q9" s="81">
        <v>3</v>
      </c>
      <c r="R9" s="81" t="s">
        <v>139</v>
      </c>
      <c r="S9" s="81" t="s">
        <v>139</v>
      </c>
      <c r="T9" s="81" t="s">
        <v>139</v>
      </c>
      <c r="U9" s="81" t="s">
        <v>139</v>
      </c>
      <c r="V9" s="81" t="s">
        <v>139</v>
      </c>
      <c r="W9" s="81">
        <v>42521</v>
      </c>
      <c r="X9" s="81" t="s">
        <v>139</v>
      </c>
      <c r="Y9" s="81">
        <v>5</v>
      </c>
      <c r="Z9" s="81" t="s">
        <v>139</v>
      </c>
      <c r="AA9" s="81">
        <v>268961</v>
      </c>
      <c r="AB9" s="81" t="s">
        <v>139</v>
      </c>
      <c r="AC9" s="81">
        <v>-4854</v>
      </c>
      <c r="AD9" s="89">
        <v>264107</v>
      </c>
    </row>
    <row r="10" spans="1:30" ht="18" customHeight="1" x14ac:dyDescent="0.15">
      <c r="A10" s="88" t="s">
        <v>266</v>
      </c>
      <c r="B10" s="81">
        <v>4923060</v>
      </c>
      <c r="C10" s="81">
        <v>4923060</v>
      </c>
      <c r="D10" s="81" t="s">
        <v>139</v>
      </c>
      <c r="E10" s="81">
        <v>4923060</v>
      </c>
      <c r="F10" s="81">
        <v>1669625</v>
      </c>
      <c r="G10" s="81">
        <v>161256</v>
      </c>
      <c r="H10" s="81">
        <v>1588692</v>
      </c>
      <c r="I10" s="81">
        <v>7542</v>
      </c>
      <c r="J10" s="81">
        <v>1154</v>
      </c>
      <c r="K10" s="81">
        <v>138</v>
      </c>
      <c r="L10" s="81">
        <v>41284</v>
      </c>
      <c r="M10" s="81">
        <v>8392751</v>
      </c>
      <c r="N10" s="81" t="s">
        <v>139</v>
      </c>
      <c r="O10" s="81">
        <v>-949515</v>
      </c>
      <c r="P10" s="81">
        <v>7443236</v>
      </c>
      <c r="Q10" s="81">
        <v>6207</v>
      </c>
      <c r="R10" s="81" t="s">
        <v>139</v>
      </c>
      <c r="S10" s="81">
        <v>1044</v>
      </c>
      <c r="T10" s="81">
        <v>1994</v>
      </c>
      <c r="U10" s="81">
        <v>788</v>
      </c>
      <c r="V10" s="81">
        <v>1684</v>
      </c>
      <c r="W10" s="81">
        <v>2032972</v>
      </c>
      <c r="X10" s="81">
        <v>6243</v>
      </c>
      <c r="Y10" s="81" t="s">
        <v>139</v>
      </c>
      <c r="Z10" s="81">
        <v>20</v>
      </c>
      <c r="AA10" s="81">
        <v>9494188</v>
      </c>
      <c r="AB10" s="81" t="s">
        <v>139</v>
      </c>
      <c r="AC10" s="81">
        <v>-852328</v>
      </c>
      <c r="AD10" s="89">
        <v>8641860</v>
      </c>
    </row>
    <row r="11" spans="1:30" ht="18" customHeight="1" x14ac:dyDescent="0.15">
      <c r="A11" s="88" t="s">
        <v>267</v>
      </c>
      <c r="B11" s="81">
        <v>2617454</v>
      </c>
      <c r="C11" s="81">
        <v>2617454</v>
      </c>
      <c r="D11" s="81" t="s">
        <v>139</v>
      </c>
      <c r="E11" s="81">
        <v>2617454</v>
      </c>
      <c r="F11" s="81">
        <v>1666735</v>
      </c>
      <c r="G11" s="81">
        <v>161256</v>
      </c>
      <c r="H11" s="81">
        <v>1588692</v>
      </c>
      <c r="I11" s="81">
        <v>3676</v>
      </c>
      <c r="J11" s="81">
        <v>1089</v>
      </c>
      <c r="K11" s="81">
        <v>129</v>
      </c>
      <c r="L11" s="81">
        <v>41284</v>
      </c>
      <c r="M11" s="81">
        <v>6080315</v>
      </c>
      <c r="N11" s="81" t="s">
        <v>139</v>
      </c>
      <c r="O11" s="81">
        <v>-3752</v>
      </c>
      <c r="P11" s="81">
        <v>6076563</v>
      </c>
      <c r="Q11" s="81">
        <v>6207</v>
      </c>
      <c r="R11" s="81" t="s">
        <v>139</v>
      </c>
      <c r="S11" s="81">
        <v>1044</v>
      </c>
      <c r="T11" s="81">
        <v>1853</v>
      </c>
      <c r="U11" s="81">
        <v>620</v>
      </c>
      <c r="V11" s="81">
        <v>1569</v>
      </c>
      <c r="W11" s="81">
        <v>3031</v>
      </c>
      <c r="X11" s="81">
        <v>6241</v>
      </c>
      <c r="Y11" s="81" t="s">
        <v>139</v>
      </c>
      <c r="Z11" s="81" t="s">
        <v>139</v>
      </c>
      <c r="AA11" s="81">
        <v>6097128</v>
      </c>
      <c r="AB11" s="81" t="s">
        <v>139</v>
      </c>
      <c r="AC11" s="81">
        <v>-852328</v>
      </c>
      <c r="AD11" s="89">
        <v>5244800</v>
      </c>
    </row>
    <row r="12" spans="1:30" ht="18" customHeight="1" x14ac:dyDescent="0.15">
      <c r="A12" s="88" t="s">
        <v>268</v>
      </c>
      <c r="B12" s="81">
        <v>1141397</v>
      </c>
      <c r="C12" s="81">
        <v>1141397</v>
      </c>
      <c r="D12" s="81" t="s">
        <v>139</v>
      </c>
      <c r="E12" s="81">
        <v>1141397</v>
      </c>
      <c r="F12" s="81">
        <v>140</v>
      </c>
      <c r="G12" s="81" t="s">
        <v>139</v>
      </c>
      <c r="H12" s="81" t="s">
        <v>139</v>
      </c>
      <c r="I12" s="81">
        <v>120</v>
      </c>
      <c r="J12" s="81" t="s">
        <v>139</v>
      </c>
      <c r="K12" s="81" t="s">
        <v>139</v>
      </c>
      <c r="L12" s="81" t="s">
        <v>139</v>
      </c>
      <c r="M12" s="81">
        <v>1141657</v>
      </c>
      <c r="N12" s="81" t="s">
        <v>139</v>
      </c>
      <c r="O12" s="81" t="s">
        <v>139</v>
      </c>
      <c r="P12" s="81">
        <v>1141657</v>
      </c>
      <c r="Q12" s="81" t="s">
        <v>139</v>
      </c>
      <c r="R12" s="81" t="s">
        <v>139</v>
      </c>
      <c r="S12" s="81" t="s">
        <v>139</v>
      </c>
      <c r="T12" s="81" t="s">
        <v>139</v>
      </c>
      <c r="U12" s="81" t="s">
        <v>139</v>
      </c>
      <c r="V12" s="81">
        <v>106</v>
      </c>
      <c r="W12" s="81">
        <v>2029941</v>
      </c>
      <c r="X12" s="81">
        <v>2</v>
      </c>
      <c r="Y12" s="81" t="s">
        <v>139</v>
      </c>
      <c r="Z12" s="81" t="s">
        <v>139</v>
      </c>
      <c r="AA12" s="81">
        <v>3171707</v>
      </c>
      <c r="AB12" s="81" t="s">
        <v>139</v>
      </c>
      <c r="AC12" s="81" t="s">
        <v>139</v>
      </c>
      <c r="AD12" s="89">
        <v>3171707</v>
      </c>
    </row>
    <row r="13" spans="1:30" ht="18" customHeight="1" x14ac:dyDescent="0.15">
      <c r="A13" s="88" t="s">
        <v>269</v>
      </c>
      <c r="B13" s="81">
        <v>1162244</v>
      </c>
      <c r="C13" s="81">
        <v>1162244</v>
      </c>
      <c r="D13" s="81" t="s">
        <v>139</v>
      </c>
      <c r="E13" s="81">
        <v>1162244</v>
      </c>
      <c r="F13" s="81">
        <v>2750</v>
      </c>
      <c r="G13" s="81" t="s">
        <v>139</v>
      </c>
      <c r="H13" s="81" t="s">
        <v>139</v>
      </c>
      <c r="I13" s="81" t="s">
        <v>139</v>
      </c>
      <c r="J13" s="81" t="s">
        <v>139</v>
      </c>
      <c r="K13" s="81" t="s">
        <v>139</v>
      </c>
      <c r="L13" s="81" t="s">
        <v>139</v>
      </c>
      <c r="M13" s="81">
        <v>1164994</v>
      </c>
      <c r="N13" s="81" t="s">
        <v>139</v>
      </c>
      <c r="O13" s="81">
        <v>-1164994</v>
      </c>
      <c r="P13" s="81" t="s">
        <v>139</v>
      </c>
      <c r="Q13" s="81" t="s">
        <v>139</v>
      </c>
      <c r="R13" s="81" t="s">
        <v>139</v>
      </c>
      <c r="S13" s="81" t="s">
        <v>139</v>
      </c>
      <c r="T13" s="81" t="s">
        <v>139</v>
      </c>
      <c r="U13" s="81" t="s">
        <v>139</v>
      </c>
      <c r="V13" s="81" t="s">
        <v>139</v>
      </c>
      <c r="W13" s="81" t="s">
        <v>139</v>
      </c>
      <c r="X13" s="81" t="s">
        <v>139</v>
      </c>
      <c r="Y13" s="81" t="s">
        <v>139</v>
      </c>
      <c r="Z13" s="81" t="s">
        <v>139</v>
      </c>
      <c r="AA13" s="81" t="s">
        <v>139</v>
      </c>
      <c r="AB13" s="81" t="s">
        <v>139</v>
      </c>
      <c r="AC13" s="81" t="s">
        <v>139</v>
      </c>
      <c r="AD13" s="89" t="s">
        <v>139</v>
      </c>
    </row>
    <row r="14" spans="1:30" ht="18" customHeight="1" x14ac:dyDescent="0.15">
      <c r="A14" s="88" t="s">
        <v>265</v>
      </c>
      <c r="B14" s="81">
        <v>1964</v>
      </c>
      <c r="C14" s="81">
        <v>1964</v>
      </c>
      <c r="D14" s="81" t="s">
        <v>139</v>
      </c>
      <c r="E14" s="81">
        <v>1964</v>
      </c>
      <c r="F14" s="81" t="s">
        <v>139</v>
      </c>
      <c r="G14" s="81" t="s">
        <v>139</v>
      </c>
      <c r="H14" s="81" t="s">
        <v>139</v>
      </c>
      <c r="I14" s="81">
        <v>3745</v>
      </c>
      <c r="J14" s="81">
        <v>66</v>
      </c>
      <c r="K14" s="81">
        <v>9</v>
      </c>
      <c r="L14" s="81" t="s">
        <v>139</v>
      </c>
      <c r="M14" s="81">
        <v>5784</v>
      </c>
      <c r="N14" s="81" t="s">
        <v>139</v>
      </c>
      <c r="O14" s="81">
        <v>219232</v>
      </c>
      <c r="P14" s="81">
        <v>225016</v>
      </c>
      <c r="Q14" s="81" t="s">
        <v>139</v>
      </c>
      <c r="R14" s="81" t="s">
        <v>139</v>
      </c>
      <c r="S14" s="81" t="s">
        <v>139</v>
      </c>
      <c r="T14" s="81">
        <v>141</v>
      </c>
      <c r="U14" s="81">
        <v>168</v>
      </c>
      <c r="V14" s="81">
        <v>9</v>
      </c>
      <c r="W14" s="81" t="s">
        <v>139</v>
      </c>
      <c r="X14" s="81" t="s">
        <v>139</v>
      </c>
      <c r="Y14" s="81" t="s">
        <v>139</v>
      </c>
      <c r="Z14" s="81">
        <v>20</v>
      </c>
      <c r="AA14" s="81">
        <v>225353</v>
      </c>
      <c r="AB14" s="81" t="s">
        <v>139</v>
      </c>
      <c r="AC14" s="81" t="s">
        <v>139</v>
      </c>
      <c r="AD14" s="89">
        <v>225353</v>
      </c>
    </row>
    <row r="15" spans="1:30" ht="18" customHeight="1" x14ac:dyDescent="0.15">
      <c r="A15" s="88" t="s">
        <v>270</v>
      </c>
      <c r="B15" s="81">
        <v>7503786</v>
      </c>
      <c r="C15" s="81">
        <v>7503786</v>
      </c>
      <c r="D15" s="81" t="s">
        <v>139</v>
      </c>
      <c r="E15" s="81">
        <v>7503786</v>
      </c>
      <c r="F15" s="81">
        <v>1843185</v>
      </c>
      <c r="G15" s="81">
        <v>164869</v>
      </c>
      <c r="H15" s="81">
        <v>1819126</v>
      </c>
      <c r="I15" s="81">
        <v>197983</v>
      </c>
      <c r="J15" s="81">
        <v>931238</v>
      </c>
      <c r="K15" s="81">
        <v>302974</v>
      </c>
      <c r="L15" s="81">
        <v>147024</v>
      </c>
      <c r="M15" s="81">
        <v>12910186</v>
      </c>
      <c r="N15" s="81" t="s">
        <v>139</v>
      </c>
      <c r="O15" s="81">
        <v>-949515</v>
      </c>
      <c r="P15" s="81">
        <v>11960671</v>
      </c>
      <c r="Q15" s="81">
        <v>17412</v>
      </c>
      <c r="R15" s="81" t="s">
        <v>139</v>
      </c>
      <c r="S15" s="81">
        <v>1403</v>
      </c>
      <c r="T15" s="81">
        <v>76846</v>
      </c>
      <c r="U15" s="81">
        <v>247489</v>
      </c>
      <c r="V15" s="81">
        <v>22441</v>
      </c>
      <c r="W15" s="81">
        <v>2163958</v>
      </c>
      <c r="X15" s="81">
        <v>22262</v>
      </c>
      <c r="Y15" s="81">
        <v>109385</v>
      </c>
      <c r="Z15" s="81">
        <v>472472</v>
      </c>
      <c r="AA15" s="81">
        <v>15094337</v>
      </c>
      <c r="AB15" s="81" t="s">
        <v>139</v>
      </c>
      <c r="AC15" s="81">
        <v>-860717</v>
      </c>
      <c r="AD15" s="89">
        <v>14233620</v>
      </c>
    </row>
    <row r="16" spans="1:30" ht="18" customHeight="1" x14ac:dyDescent="0.15">
      <c r="A16" s="88" t="s">
        <v>271</v>
      </c>
      <c r="B16" s="81">
        <v>4280545</v>
      </c>
      <c r="C16" s="81">
        <v>4280545</v>
      </c>
      <c r="D16" s="81" t="s">
        <v>139</v>
      </c>
      <c r="E16" s="81">
        <v>4280545</v>
      </c>
      <c r="F16" s="81">
        <v>671234</v>
      </c>
      <c r="G16" s="81">
        <v>164388</v>
      </c>
      <c r="H16" s="81">
        <v>1078768</v>
      </c>
      <c r="I16" s="81">
        <v>166941</v>
      </c>
      <c r="J16" s="81">
        <v>181484</v>
      </c>
      <c r="K16" s="81">
        <v>4122</v>
      </c>
      <c r="L16" s="81">
        <v>78478</v>
      </c>
      <c r="M16" s="81">
        <v>6625960</v>
      </c>
      <c r="N16" s="81" t="s">
        <v>139</v>
      </c>
      <c r="O16" s="81">
        <v>-949515</v>
      </c>
      <c r="P16" s="81">
        <v>5676445</v>
      </c>
      <c r="Q16" s="81">
        <v>5521</v>
      </c>
      <c r="R16" s="81" t="s">
        <v>139</v>
      </c>
      <c r="S16" s="81" t="s">
        <v>139</v>
      </c>
      <c r="T16" s="81">
        <v>56423</v>
      </c>
      <c r="U16" s="81">
        <v>245906</v>
      </c>
      <c r="V16" s="81">
        <v>21959</v>
      </c>
      <c r="W16" s="81">
        <v>1179562</v>
      </c>
      <c r="X16" s="81">
        <v>20366</v>
      </c>
      <c r="Y16" s="81" t="s">
        <v>139</v>
      </c>
      <c r="Z16" s="81">
        <v>87326</v>
      </c>
      <c r="AA16" s="81">
        <v>7293509</v>
      </c>
      <c r="AB16" s="81" t="s">
        <v>139</v>
      </c>
      <c r="AC16" s="81">
        <v>-752328</v>
      </c>
      <c r="AD16" s="89">
        <v>6541181</v>
      </c>
    </row>
    <row r="17" spans="1:30" ht="18" customHeight="1" x14ac:dyDescent="0.15">
      <c r="A17" s="88" t="s">
        <v>272</v>
      </c>
      <c r="B17" s="81">
        <v>3036796</v>
      </c>
      <c r="C17" s="81">
        <v>3036796</v>
      </c>
      <c r="D17" s="81" t="s">
        <v>139</v>
      </c>
      <c r="E17" s="81">
        <v>3036796</v>
      </c>
      <c r="F17" s="81">
        <v>1157635</v>
      </c>
      <c r="G17" s="81">
        <v>286</v>
      </c>
      <c r="H17" s="81">
        <v>740246</v>
      </c>
      <c r="I17" s="81" t="s">
        <v>139</v>
      </c>
      <c r="J17" s="81" t="s">
        <v>139</v>
      </c>
      <c r="K17" s="81" t="s">
        <v>139</v>
      </c>
      <c r="L17" s="81" t="s">
        <v>139</v>
      </c>
      <c r="M17" s="81">
        <v>4934963</v>
      </c>
      <c r="N17" s="81" t="s">
        <v>139</v>
      </c>
      <c r="O17" s="81" t="s">
        <v>139</v>
      </c>
      <c r="P17" s="81">
        <v>4934963</v>
      </c>
      <c r="Q17" s="81" t="s">
        <v>139</v>
      </c>
      <c r="R17" s="81" t="s">
        <v>139</v>
      </c>
      <c r="S17" s="81" t="s">
        <v>139</v>
      </c>
      <c r="T17" s="81" t="s">
        <v>139</v>
      </c>
      <c r="U17" s="81">
        <v>17</v>
      </c>
      <c r="V17" s="81" t="s">
        <v>139</v>
      </c>
      <c r="W17" s="81">
        <v>981653</v>
      </c>
      <c r="X17" s="81" t="s">
        <v>139</v>
      </c>
      <c r="Y17" s="81" t="s">
        <v>139</v>
      </c>
      <c r="Z17" s="81">
        <v>100000</v>
      </c>
      <c r="AA17" s="81">
        <v>6016633</v>
      </c>
      <c r="AB17" s="81" t="s">
        <v>139</v>
      </c>
      <c r="AC17" s="81">
        <v>-100000</v>
      </c>
      <c r="AD17" s="89">
        <v>5916633</v>
      </c>
    </row>
    <row r="18" spans="1:30" ht="18" customHeight="1" x14ac:dyDescent="0.15">
      <c r="A18" s="88" t="s">
        <v>273</v>
      </c>
      <c r="B18" s="81">
        <v>86033</v>
      </c>
      <c r="C18" s="81">
        <v>86033</v>
      </c>
      <c r="D18" s="81" t="s">
        <v>139</v>
      </c>
      <c r="E18" s="81">
        <v>86033</v>
      </c>
      <c r="F18" s="81">
        <v>320</v>
      </c>
      <c r="G18" s="81">
        <v>38</v>
      </c>
      <c r="H18" s="81">
        <v>38</v>
      </c>
      <c r="I18" s="81">
        <v>31032</v>
      </c>
      <c r="J18" s="81">
        <v>735904</v>
      </c>
      <c r="K18" s="81">
        <v>267843</v>
      </c>
      <c r="L18" s="81">
        <v>65553</v>
      </c>
      <c r="M18" s="81">
        <v>1186760</v>
      </c>
      <c r="N18" s="81" t="s">
        <v>139</v>
      </c>
      <c r="O18" s="81" t="s">
        <v>139</v>
      </c>
      <c r="P18" s="81">
        <v>1186760</v>
      </c>
      <c r="Q18" s="81">
        <v>1513</v>
      </c>
      <c r="R18" s="81" t="s">
        <v>139</v>
      </c>
      <c r="S18" s="81" t="s">
        <v>139</v>
      </c>
      <c r="T18" s="81">
        <v>13605</v>
      </c>
      <c r="U18" s="81">
        <v>196</v>
      </c>
      <c r="V18" s="81">
        <v>1</v>
      </c>
      <c r="W18" s="81" t="s">
        <v>139</v>
      </c>
      <c r="X18" s="81">
        <v>620</v>
      </c>
      <c r="Y18" s="81">
        <v>104503</v>
      </c>
      <c r="Z18" s="81" t="s">
        <v>139</v>
      </c>
      <c r="AA18" s="81">
        <v>1307198</v>
      </c>
      <c r="AB18" s="81" t="s">
        <v>139</v>
      </c>
      <c r="AC18" s="81" t="s">
        <v>139</v>
      </c>
      <c r="AD18" s="89">
        <v>1307198</v>
      </c>
    </row>
    <row r="19" spans="1:30" ht="18" customHeight="1" x14ac:dyDescent="0.15">
      <c r="A19" s="88" t="s">
        <v>274</v>
      </c>
      <c r="B19" s="81">
        <v>100412</v>
      </c>
      <c r="C19" s="81">
        <v>100412</v>
      </c>
      <c r="D19" s="81" t="s">
        <v>139</v>
      </c>
      <c r="E19" s="81">
        <v>100412</v>
      </c>
      <c r="F19" s="81">
        <v>13996</v>
      </c>
      <c r="G19" s="81">
        <v>157</v>
      </c>
      <c r="H19" s="81">
        <v>75</v>
      </c>
      <c r="I19" s="81">
        <v>10</v>
      </c>
      <c r="J19" s="81">
        <v>13850</v>
      </c>
      <c r="K19" s="81">
        <v>31009</v>
      </c>
      <c r="L19" s="81">
        <v>2993</v>
      </c>
      <c r="M19" s="81">
        <v>162502</v>
      </c>
      <c r="N19" s="81" t="s">
        <v>139</v>
      </c>
      <c r="O19" s="81" t="s">
        <v>139</v>
      </c>
      <c r="P19" s="81">
        <v>162502</v>
      </c>
      <c r="Q19" s="81">
        <v>10378</v>
      </c>
      <c r="R19" s="81" t="s">
        <v>139</v>
      </c>
      <c r="S19" s="81">
        <v>1403</v>
      </c>
      <c r="T19" s="81">
        <v>6818</v>
      </c>
      <c r="U19" s="81">
        <v>1370</v>
      </c>
      <c r="V19" s="81">
        <v>480</v>
      </c>
      <c r="W19" s="81">
        <v>2743</v>
      </c>
      <c r="X19" s="81">
        <v>1276</v>
      </c>
      <c r="Y19" s="81">
        <v>4882</v>
      </c>
      <c r="Z19" s="81">
        <v>285146</v>
      </c>
      <c r="AA19" s="81">
        <v>476997</v>
      </c>
      <c r="AB19" s="81" t="s">
        <v>139</v>
      </c>
      <c r="AC19" s="81">
        <v>-8389</v>
      </c>
      <c r="AD19" s="89">
        <v>468608</v>
      </c>
    </row>
    <row r="20" spans="1:30" ht="18" customHeight="1" x14ac:dyDescent="0.15">
      <c r="A20" s="88" t="s">
        <v>275</v>
      </c>
      <c r="B20" s="81" t="s">
        <v>139</v>
      </c>
      <c r="C20" s="81" t="s">
        <v>139</v>
      </c>
      <c r="D20" s="81" t="s">
        <v>139</v>
      </c>
      <c r="E20" s="81" t="s">
        <v>139</v>
      </c>
      <c r="F20" s="81" t="s">
        <v>139</v>
      </c>
      <c r="G20" s="81" t="s">
        <v>139</v>
      </c>
      <c r="H20" s="81" t="s">
        <v>139</v>
      </c>
      <c r="I20" s="81" t="s">
        <v>139</v>
      </c>
      <c r="J20" s="81" t="s">
        <v>139</v>
      </c>
      <c r="K20" s="81">
        <v>222</v>
      </c>
      <c r="L20" s="81">
        <v>187</v>
      </c>
      <c r="M20" s="81">
        <v>409</v>
      </c>
      <c r="N20" s="81" t="s">
        <v>139</v>
      </c>
      <c r="O20" s="81" t="s">
        <v>139</v>
      </c>
      <c r="P20" s="81">
        <v>409</v>
      </c>
      <c r="Q20" s="81" t="s">
        <v>139</v>
      </c>
      <c r="R20" s="81" t="s">
        <v>139</v>
      </c>
      <c r="S20" s="81" t="s">
        <v>139</v>
      </c>
      <c r="T20" s="81" t="s">
        <v>139</v>
      </c>
      <c r="U20" s="81" t="s">
        <v>139</v>
      </c>
      <c r="V20" s="81" t="s">
        <v>139</v>
      </c>
      <c r="W20" s="81" t="s">
        <v>139</v>
      </c>
      <c r="X20" s="81" t="s">
        <v>139</v>
      </c>
      <c r="Y20" s="81" t="s">
        <v>139</v>
      </c>
      <c r="Z20" s="81" t="s">
        <v>139</v>
      </c>
      <c r="AA20" s="81">
        <v>409</v>
      </c>
      <c r="AB20" s="81" t="s">
        <v>139</v>
      </c>
      <c r="AC20" s="81" t="s">
        <v>139</v>
      </c>
      <c r="AD20" s="89">
        <v>409</v>
      </c>
    </row>
    <row r="21" spans="1:30" ht="18" customHeight="1" x14ac:dyDescent="0.15">
      <c r="A21" s="88" t="s">
        <v>276</v>
      </c>
      <c r="B21" s="81" t="s">
        <v>139</v>
      </c>
      <c r="C21" s="81" t="s">
        <v>139</v>
      </c>
      <c r="D21" s="81" t="s">
        <v>139</v>
      </c>
      <c r="E21" s="81" t="s">
        <v>139</v>
      </c>
      <c r="F21" s="81" t="s">
        <v>139</v>
      </c>
      <c r="G21" s="81" t="s">
        <v>139</v>
      </c>
      <c r="H21" s="81" t="s">
        <v>139</v>
      </c>
      <c r="I21" s="81" t="s">
        <v>139</v>
      </c>
      <c r="J21" s="81" t="s">
        <v>139</v>
      </c>
      <c r="K21" s="81" t="s">
        <v>139</v>
      </c>
      <c r="L21" s="81" t="s">
        <v>139</v>
      </c>
      <c r="M21" s="81" t="s">
        <v>139</v>
      </c>
      <c r="N21" s="81" t="s">
        <v>139</v>
      </c>
      <c r="O21" s="81" t="s">
        <v>139</v>
      </c>
      <c r="P21" s="81" t="s">
        <v>139</v>
      </c>
      <c r="Q21" s="81" t="s">
        <v>139</v>
      </c>
      <c r="R21" s="81" t="s">
        <v>139</v>
      </c>
      <c r="S21" s="81" t="s">
        <v>139</v>
      </c>
      <c r="T21" s="81" t="s">
        <v>139</v>
      </c>
      <c r="U21" s="81" t="s">
        <v>139</v>
      </c>
      <c r="V21" s="81" t="s">
        <v>139</v>
      </c>
      <c r="W21" s="81" t="s">
        <v>139</v>
      </c>
      <c r="X21" s="81" t="s">
        <v>139</v>
      </c>
      <c r="Y21" s="81" t="s">
        <v>139</v>
      </c>
      <c r="Z21" s="81" t="s">
        <v>139</v>
      </c>
      <c r="AA21" s="81" t="s">
        <v>139</v>
      </c>
      <c r="AB21" s="81" t="s">
        <v>139</v>
      </c>
      <c r="AC21" s="81" t="s">
        <v>139</v>
      </c>
      <c r="AD21" s="89" t="s">
        <v>139</v>
      </c>
    </row>
    <row r="22" spans="1:30" ht="18" customHeight="1" x14ac:dyDescent="0.15">
      <c r="A22" s="88" t="s">
        <v>277</v>
      </c>
      <c r="B22" s="81" t="s">
        <v>139</v>
      </c>
      <c r="C22" s="81" t="s">
        <v>139</v>
      </c>
      <c r="D22" s="81" t="s">
        <v>139</v>
      </c>
      <c r="E22" s="81" t="s">
        <v>139</v>
      </c>
      <c r="F22" s="81" t="s">
        <v>139</v>
      </c>
      <c r="G22" s="81" t="s">
        <v>139</v>
      </c>
      <c r="H22" s="81" t="s">
        <v>139</v>
      </c>
      <c r="I22" s="81" t="s">
        <v>139</v>
      </c>
      <c r="J22" s="81" t="s">
        <v>139</v>
      </c>
      <c r="K22" s="81">
        <v>222</v>
      </c>
      <c r="L22" s="81">
        <v>187</v>
      </c>
      <c r="M22" s="81">
        <v>409</v>
      </c>
      <c r="N22" s="81" t="s">
        <v>139</v>
      </c>
      <c r="O22" s="81" t="s">
        <v>139</v>
      </c>
      <c r="P22" s="81">
        <v>409</v>
      </c>
      <c r="Q22" s="81" t="s">
        <v>139</v>
      </c>
      <c r="R22" s="81" t="s">
        <v>139</v>
      </c>
      <c r="S22" s="81" t="s">
        <v>139</v>
      </c>
      <c r="T22" s="81" t="s">
        <v>139</v>
      </c>
      <c r="U22" s="81" t="s">
        <v>139</v>
      </c>
      <c r="V22" s="81" t="s">
        <v>139</v>
      </c>
      <c r="W22" s="81" t="s">
        <v>139</v>
      </c>
      <c r="X22" s="81" t="s">
        <v>139</v>
      </c>
      <c r="Y22" s="81" t="s">
        <v>139</v>
      </c>
      <c r="Z22" s="81" t="s">
        <v>139</v>
      </c>
      <c r="AA22" s="81">
        <v>409</v>
      </c>
      <c r="AB22" s="81" t="s">
        <v>139</v>
      </c>
      <c r="AC22" s="81" t="s">
        <v>139</v>
      </c>
      <c r="AD22" s="89">
        <v>409</v>
      </c>
    </row>
    <row r="23" spans="1:30" ht="18" customHeight="1" x14ac:dyDescent="0.15">
      <c r="A23" s="88" t="s">
        <v>278</v>
      </c>
      <c r="B23" s="81" t="s">
        <v>139</v>
      </c>
      <c r="C23" s="81" t="s">
        <v>139</v>
      </c>
      <c r="D23" s="81" t="s">
        <v>139</v>
      </c>
      <c r="E23" s="81" t="s">
        <v>139</v>
      </c>
      <c r="F23" s="81" t="s">
        <v>139</v>
      </c>
      <c r="G23" s="81" t="s">
        <v>139</v>
      </c>
      <c r="H23" s="81" t="s">
        <v>139</v>
      </c>
      <c r="I23" s="81" t="s">
        <v>139</v>
      </c>
      <c r="J23" s="81">
        <v>94952</v>
      </c>
      <c r="K23" s="81" t="s">
        <v>139</v>
      </c>
      <c r="L23" s="81" t="s">
        <v>139</v>
      </c>
      <c r="M23" s="81">
        <v>94952</v>
      </c>
      <c r="N23" s="81" t="s">
        <v>139</v>
      </c>
      <c r="O23" s="81" t="s">
        <v>139</v>
      </c>
      <c r="P23" s="81">
        <v>94952</v>
      </c>
      <c r="Q23" s="81">
        <v>579</v>
      </c>
      <c r="R23" s="81" t="s">
        <v>139</v>
      </c>
      <c r="S23" s="81" t="s">
        <v>139</v>
      </c>
      <c r="T23" s="81" t="s">
        <v>139</v>
      </c>
      <c r="U23" s="81" t="s">
        <v>139</v>
      </c>
      <c r="V23" s="81" t="s">
        <v>139</v>
      </c>
      <c r="W23" s="81" t="s">
        <v>139</v>
      </c>
      <c r="X23" s="81" t="s">
        <v>139</v>
      </c>
      <c r="Y23" s="81" t="s">
        <v>139</v>
      </c>
      <c r="Z23" s="81" t="s">
        <v>139</v>
      </c>
      <c r="AA23" s="81">
        <v>95532</v>
      </c>
      <c r="AB23" s="81" t="s">
        <v>139</v>
      </c>
      <c r="AC23" s="81" t="s">
        <v>139</v>
      </c>
      <c r="AD23" s="89">
        <v>95532</v>
      </c>
    </row>
    <row r="24" spans="1:30" ht="18" customHeight="1" x14ac:dyDescent="0.15">
      <c r="A24" s="88" t="s">
        <v>279</v>
      </c>
      <c r="B24" s="81">
        <v>520243</v>
      </c>
      <c r="C24" s="81">
        <v>520243</v>
      </c>
      <c r="D24" s="81" t="s">
        <v>139</v>
      </c>
      <c r="E24" s="81">
        <v>520243</v>
      </c>
      <c r="F24" s="81">
        <v>88068</v>
      </c>
      <c r="G24" s="81">
        <v>-3189</v>
      </c>
      <c r="H24" s="81">
        <v>75453</v>
      </c>
      <c r="I24" s="81">
        <v>92720</v>
      </c>
      <c r="J24" s="81">
        <v>109236</v>
      </c>
      <c r="K24" s="81">
        <v>149995</v>
      </c>
      <c r="L24" s="81">
        <v>158620</v>
      </c>
      <c r="M24" s="81">
        <v>1191146</v>
      </c>
      <c r="N24" s="81" t="s">
        <v>139</v>
      </c>
      <c r="O24" s="81" t="s">
        <v>139</v>
      </c>
      <c r="P24" s="81">
        <v>1191146</v>
      </c>
      <c r="Q24" s="81">
        <v>736</v>
      </c>
      <c r="R24" s="81" t="s">
        <v>139</v>
      </c>
      <c r="S24" s="81">
        <v>-70</v>
      </c>
      <c r="T24" s="81">
        <v>6681</v>
      </c>
      <c r="U24" s="81">
        <v>25863</v>
      </c>
      <c r="V24" s="81">
        <v>1139</v>
      </c>
      <c r="W24" s="81">
        <v>71297</v>
      </c>
      <c r="X24" s="81">
        <v>1800</v>
      </c>
      <c r="Y24" s="81">
        <v>76273</v>
      </c>
      <c r="Z24" s="81">
        <v>95441</v>
      </c>
      <c r="AA24" s="81">
        <v>1470306</v>
      </c>
      <c r="AB24" s="81" t="s">
        <v>139</v>
      </c>
      <c r="AC24" s="81" t="s">
        <v>139</v>
      </c>
      <c r="AD24" s="89">
        <v>1470306</v>
      </c>
    </row>
    <row r="25" spans="1:30" ht="18" customHeight="1" x14ac:dyDescent="0.15">
      <c r="A25" s="88" t="s">
        <v>280</v>
      </c>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9"/>
    </row>
    <row r="26" spans="1:30" ht="18" customHeight="1" x14ac:dyDescent="0.15">
      <c r="A26" s="88" t="s">
        <v>281</v>
      </c>
      <c r="B26" s="81">
        <v>1360246</v>
      </c>
      <c r="C26" s="81">
        <v>1360246</v>
      </c>
      <c r="D26" s="81" t="s">
        <v>139</v>
      </c>
      <c r="E26" s="81">
        <v>1360246</v>
      </c>
      <c r="F26" s="81">
        <v>86823</v>
      </c>
      <c r="G26" s="81" t="s">
        <v>139</v>
      </c>
      <c r="H26" s="81">
        <v>82432</v>
      </c>
      <c r="I26" s="81">
        <v>14860</v>
      </c>
      <c r="J26" s="81">
        <v>89736</v>
      </c>
      <c r="K26" s="81">
        <v>149886</v>
      </c>
      <c r="L26" s="81">
        <v>392725</v>
      </c>
      <c r="M26" s="81">
        <v>2176707</v>
      </c>
      <c r="N26" s="81" t="s">
        <v>139</v>
      </c>
      <c r="O26" s="81" t="s">
        <v>139</v>
      </c>
      <c r="P26" s="81">
        <v>2176707</v>
      </c>
      <c r="Q26" s="81">
        <v>892</v>
      </c>
      <c r="R26" s="81" t="s">
        <v>139</v>
      </c>
      <c r="S26" s="81">
        <v>14</v>
      </c>
      <c r="T26" s="81">
        <v>27383</v>
      </c>
      <c r="U26" s="81">
        <v>44118</v>
      </c>
      <c r="V26" s="81">
        <v>1241</v>
      </c>
      <c r="W26" s="81">
        <v>58875</v>
      </c>
      <c r="X26" s="81">
        <v>2980</v>
      </c>
      <c r="Y26" s="81">
        <v>31245</v>
      </c>
      <c r="Z26" s="81" t="s">
        <v>139</v>
      </c>
      <c r="AA26" s="81">
        <v>2343455</v>
      </c>
      <c r="AB26" s="81" t="s">
        <v>139</v>
      </c>
      <c r="AC26" s="81" t="s">
        <v>139</v>
      </c>
      <c r="AD26" s="89">
        <v>2343455</v>
      </c>
    </row>
    <row r="27" spans="1:30" ht="18" customHeight="1" x14ac:dyDescent="0.15">
      <c r="A27" s="88" t="s">
        <v>282</v>
      </c>
      <c r="B27" s="81">
        <v>666942</v>
      </c>
      <c r="C27" s="81">
        <v>666942</v>
      </c>
      <c r="D27" s="81" t="s">
        <v>139</v>
      </c>
      <c r="E27" s="81">
        <v>666942</v>
      </c>
      <c r="F27" s="81" t="s">
        <v>139</v>
      </c>
      <c r="G27" s="81" t="s">
        <v>139</v>
      </c>
      <c r="H27" s="81" t="s">
        <v>139</v>
      </c>
      <c r="I27" s="81">
        <v>14850</v>
      </c>
      <c r="J27" s="81">
        <v>89736</v>
      </c>
      <c r="K27" s="81">
        <v>149886</v>
      </c>
      <c r="L27" s="81">
        <v>392725</v>
      </c>
      <c r="M27" s="81">
        <v>1314138</v>
      </c>
      <c r="N27" s="81" t="s">
        <v>139</v>
      </c>
      <c r="O27" s="81" t="s">
        <v>139</v>
      </c>
      <c r="P27" s="81">
        <v>1314138</v>
      </c>
      <c r="Q27" s="81" t="s">
        <v>139</v>
      </c>
      <c r="R27" s="81" t="s">
        <v>139</v>
      </c>
      <c r="S27" s="81" t="s">
        <v>139</v>
      </c>
      <c r="T27" s="81">
        <v>21074</v>
      </c>
      <c r="U27" s="81">
        <v>34939</v>
      </c>
      <c r="V27" s="81">
        <v>62</v>
      </c>
      <c r="W27" s="81" t="s">
        <v>139</v>
      </c>
      <c r="X27" s="81" t="s">
        <v>139</v>
      </c>
      <c r="Y27" s="81">
        <v>19871</v>
      </c>
      <c r="Z27" s="81" t="s">
        <v>139</v>
      </c>
      <c r="AA27" s="81">
        <v>1390084</v>
      </c>
      <c r="AB27" s="81" t="s">
        <v>139</v>
      </c>
      <c r="AC27" s="81" t="s">
        <v>139</v>
      </c>
      <c r="AD27" s="89">
        <v>1390084</v>
      </c>
    </row>
    <row r="28" spans="1:30" ht="18" customHeight="1" x14ac:dyDescent="0.15">
      <c r="A28" s="88" t="s">
        <v>283</v>
      </c>
      <c r="B28" s="81">
        <v>688147</v>
      </c>
      <c r="C28" s="81">
        <v>688147</v>
      </c>
      <c r="D28" s="81" t="s">
        <v>139</v>
      </c>
      <c r="E28" s="81">
        <v>688147</v>
      </c>
      <c r="F28" s="81">
        <v>86823</v>
      </c>
      <c r="G28" s="81" t="s">
        <v>139</v>
      </c>
      <c r="H28" s="81">
        <v>82432</v>
      </c>
      <c r="I28" s="81">
        <v>10</v>
      </c>
      <c r="J28" s="81" t="s">
        <v>139</v>
      </c>
      <c r="K28" s="81" t="s">
        <v>139</v>
      </c>
      <c r="L28" s="81" t="s">
        <v>139</v>
      </c>
      <c r="M28" s="81">
        <v>857412</v>
      </c>
      <c r="N28" s="81" t="s">
        <v>139</v>
      </c>
      <c r="O28" s="81" t="s">
        <v>139</v>
      </c>
      <c r="P28" s="81">
        <v>857412</v>
      </c>
      <c r="Q28" s="81">
        <v>892</v>
      </c>
      <c r="R28" s="81" t="s">
        <v>139</v>
      </c>
      <c r="S28" s="81">
        <v>14</v>
      </c>
      <c r="T28" s="81">
        <v>6309</v>
      </c>
      <c r="U28" s="81">
        <v>9179</v>
      </c>
      <c r="V28" s="81">
        <v>1178</v>
      </c>
      <c r="W28" s="81">
        <v>58875</v>
      </c>
      <c r="X28" s="81">
        <v>2980</v>
      </c>
      <c r="Y28" s="81" t="s">
        <v>139</v>
      </c>
      <c r="Z28" s="81" t="s">
        <v>139</v>
      </c>
      <c r="AA28" s="81">
        <v>936839</v>
      </c>
      <c r="AB28" s="81" t="s">
        <v>139</v>
      </c>
      <c r="AC28" s="81" t="s">
        <v>139</v>
      </c>
      <c r="AD28" s="89">
        <v>936839</v>
      </c>
    </row>
    <row r="29" spans="1:30" ht="18" customHeight="1" x14ac:dyDescent="0.15">
      <c r="A29" s="88" t="s">
        <v>284</v>
      </c>
      <c r="B29" s="81" t="s">
        <v>139</v>
      </c>
      <c r="C29" s="81" t="s">
        <v>139</v>
      </c>
      <c r="D29" s="81" t="s">
        <v>139</v>
      </c>
      <c r="E29" s="81" t="s">
        <v>139</v>
      </c>
      <c r="F29" s="81" t="s">
        <v>139</v>
      </c>
      <c r="G29" s="81" t="s">
        <v>139</v>
      </c>
      <c r="H29" s="81" t="s">
        <v>139</v>
      </c>
      <c r="I29" s="81" t="s">
        <v>139</v>
      </c>
      <c r="J29" s="81" t="s">
        <v>139</v>
      </c>
      <c r="K29" s="81" t="s">
        <v>139</v>
      </c>
      <c r="L29" s="81" t="s">
        <v>139</v>
      </c>
      <c r="M29" s="81" t="s">
        <v>139</v>
      </c>
      <c r="N29" s="81" t="s">
        <v>139</v>
      </c>
      <c r="O29" s="81" t="s">
        <v>139</v>
      </c>
      <c r="P29" s="81" t="s">
        <v>139</v>
      </c>
      <c r="Q29" s="81" t="s">
        <v>139</v>
      </c>
      <c r="R29" s="81" t="s">
        <v>139</v>
      </c>
      <c r="S29" s="81" t="s">
        <v>139</v>
      </c>
      <c r="T29" s="81" t="s">
        <v>139</v>
      </c>
      <c r="U29" s="81" t="s">
        <v>139</v>
      </c>
      <c r="V29" s="81" t="s">
        <v>139</v>
      </c>
      <c r="W29" s="81" t="s">
        <v>139</v>
      </c>
      <c r="X29" s="81" t="s">
        <v>139</v>
      </c>
      <c r="Y29" s="81">
        <v>11374</v>
      </c>
      <c r="Z29" s="81" t="s">
        <v>139</v>
      </c>
      <c r="AA29" s="81">
        <v>11374</v>
      </c>
      <c r="AB29" s="81" t="s">
        <v>139</v>
      </c>
      <c r="AC29" s="81" t="s">
        <v>139</v>
      </c>
      <c r="AD29" s="89">
        <v>11374</v>
      </c>
    </row>
    <row r="30" spans="1:30" ht="18" customHeight="1" x14ac:dyDescent="0.15">
      <c r="A30" s="88" t="s">
        <v>285</v>
      </c>
      <c r="B30" s="81">
        <v>5157</v>
      </c>
      <c r="C30" s="81">
        <v>5157</v>
      </c>
      <c r="D30" s="81" t="s">
        <v>139</v>
      </c>
      <c r="E30" s="81">
        <v>5157</v>
      </c>
      <c r="F30" s="81" t="s">
        <v>139</v>
      </c>
      <c r="G30" s="81" t="s">
        <v>139</v>
      </c>
      <c r="H30" s="81" t="s">
        <v>139</v>
      </c>
      <c r="I30" s="81" t="s">
        <v>139</v>
      </c>
      <c r="J30" s="81" t="s">
        <v>139</v>
      </c>
      <c r="K30" s="81" t="s">
        <v>139</v>
      </c>
      <c r="L30" s="81" t="s">
        <v>139</v>
      </c>
      <c r="M30" s="81">
        <v>5157</v>
      </c>
      <c r="N30" s="81" t="s">
        <v>139</v>
      </c>
      <c r="O30" s="81" t="s">
        <v>139</v>
      </c>
      <c r="P30" s="81">
        <v>5157</v>
      </c>
      <c r="Q30" s="81" t="s">
        <v>139</v>
      </c>
      <c r="R30" s="81" t="s">
        <v>139</v>
      </c>
      <c r="S30" s="81" t="s">
        <v>139</v>
      </c>
      <c r="T30" s="81" t="s">
        <v>139</v>
      </c>
      <c r="U30" s="81" t="s">
        <v>139</v>
      </c>
      <c r="V30" s="81" t="s">
        <v>139</v>
      </c>
      <c r="W30" s="81" t="s">
        <v>139</v>
      </c>
      <c r="X30" s="81" t="s">
        <v>139</v>
      </c>
      <c r="Y30" s="81" t="s">
        <v>139</v>
      </c>
      <c r="Z30" s="81" t="s">
        <v>139</v>
      </c>
      <c r="AA30" s="81">
        <v>5157</v>
      </c>
      <c r="AB30" s="81" t="s">
        <v>139</v>
      </c>
      <c r="AC30" s="81" t="s">
        <v>139</v>
      </c>
      <c r="AD30" s="89">
        <v>5157</v>
      </c>
    </row>
    <row r="31" spans="1:30" ht="18" customHeight="1" x14ac:dyDescent="0.15">
      <c r="A31" s="88" t="s">
        <v>277</v>
      </c>
      <c r="B31" s="81" t="s">
        <v>139</v>
      </c>
      <c r="C31" s="81" t="s">
        <v>139</v>
      </c>
      <c r="D31" s="81" t="s">
        <v>139</v>
      </c>
      <c r="E31" s="81" t="s">
        <v>139</v>
      </c>
      <c r="F31" s="81" t="s">
        <v>139</v>
      </c>
      <c r="G31" s="81" t="s">
        <v>139</v>
      </c>
      <c r="H31" s="81" t="s">
        <v>139</v>
      </c>
      <c r="I31" s="81" t="s">
        <v>139</v>
      </c>
      <c r="J31" s="81" t="s">
        <v>139</v>
      </c>
      <c r="K31" s="81" t="s">
        <v>139</v>
      </c>
      <c r="L31" s="81" t="s">
        <v>139</v>
      </c>
      <c r="M31" s="81" t="s">
        <v>139</v>
      </c>
      <c r="N31" s="81" t="s">
        <v>139</v>
      </c>
      <c r="O31" s="81" t="s">
        <v>139</v>
      </c>
      <c r="P31" s="81" t="s">
        <v>139</v>
      </c>
      <c r="Q31" s="81" t="s">
        <v>139</v>
      </c>
      <c r="R31" s="81" t="s">
        <v>139</v>
      </c>
      <c r="S31" s="81" t="s">
        <v>139</v>
      </c>
      <c r="T31" s="81" t="s">
        <v>139</v>
      </c>
      <c r="U31" s="81" t="s">
        <v>139</v>
      </c>
      <c r="V31" s="81" t="s">
        <v>139</v>
      </c>
      <c r="W31" s="81" t="s">
        <v>139</v>
      </c>
      <c r="X31" s="81" t="s">
        <v>139</v>
      </c>
      <c r="Y31" s="81" t="s">
        <v>139</v>
      </c>
      <c r="Z31" s="81" t="s">
        <v>139</v>
      </c>
      <c r="AA31" s="81" t="s">
        <v>139</v>
      </c>
      <c r="AB31" s="81" t="s">
        <v>139</v>
      </c>
      <c r="AC31" s="81" t="s">
        <v>139</v>
      </c>
      <c r="AD31" s="89" t="s">
        <v>139</v>
      </c>
    </row>
    <row r="32" spans="1:30" ht="18" customHeight="1" x14ac:dyDescent="0.15">
      <c r="A32" s="88" t="s">
        <v>286</v>
      </c>
      <c r="B32" s="81">
        <v>811347</v>
      </c>
      <c r="C32" s="81">
        <v>811347</v>
      </c>
      <c r="D32" s="81" t="s">
        <v>139</v>
      </c>
      <c r="E32" s="81">
        <v>811347</v>
      </c>
      <c r="F32" s="81">
        <v>38488</v>
      </c>
      <c r="G32" s="81" t="s">
        <v>139</v>
      </c>
      <c r="H32" s="81">
        <v>16478</v>
      </c>
      <c r="I32" s="81">
        <v>19000</v>
      </c>
      <c r="J32" s="81">
        <v>131516</v>
      </c>
      <c r="K32" s="81">
        <v>21899</v>
      </c>
      <c r="L32" s="81">
        <v>250778</v>
      </c>
      <c r="M32" s="81">
        <v>1289505</v>
      </c>
      <c r="N32" s="81" t="s">
        <v>139</v>
      </c>
      <c r="O32" s="81" t="s">
        <v>139</v>
      </c>
      <c r="P32" s="81">
        <v>1289505</v>
      </c>
      <c r="Q32" s="81" t="s">
        <v>139</v>
      </c>
      <c r="R32" s="81" t="s">
        <v>139</v>
      </c>
      <c r="S32" s="81">
        <v>125</v>
      </c>
      <c r="T32" s="81">
        <v>10282</v>
      </c>
      <c r="U32" s="81">
        <v>6422</v>
      </c>
      <c r="V32" s="81">
        <v>669</v>
      </c>
      <c r="W32" s="81">
        <v>55808</v>
      </c>
      <c r="X32" s="81">
        <v>2118</v>
      </c>
      <c r="Y32" s="81">
        <v>8335</v>
      </c>
      <c r="Z32" s="81">
        <v>2129</v>
      </c>
      <c r="AA32" s="81">
        <v>1375393</v>
      </c>
      <c r="AB32" s="81" t="s">
        <v>139</v>
      </c>
      <c r="AC32" s="81" t="s">
        <v>139</v>
      </c>
      <c r="AD32" s="89">
        <v>1375393</v>
      </c>
    </row>
    <row r="33" spans="1:30" ht="18" customHeight="1" x14ac:dyDescent="0.15">
      <c r="A33" s="88" t="s">
        <v>272</v>
      </c>
      <c r="B33" s="81">
        <v>122687</v>
      </c>
      <c r="C33" s="81">
        <v>122687</v>
      </c>
      <c r="D33" s="81" t="s">
        <v>139</v>
      </c>
      <c r="E33" s="81">
        <v>122687</v>
      </c>
      <c r="F33" s="81" t="s">
        <v>139</v>
      </c>
      <c r="G33" s="81" t="s">
        <v>139</v>
      </c>
      <c r="H33" s="81" t="s">
        <v>139</v>
      </c>
      <c r="I33" s="81" t="s">
        <v>139</v>
      </c>
      <c r="J33" s="81">
        <v>2750</v>
      </c>
      <c r="K33" s="81">
        <v>21899</v>
      </c>
      <c r="L33" s="81">
        <v>171818</v>
      </c>
      <c r="M33" s="81">
        <v>319154</v>
      </c>
      <c r="N33" s="81" t="s">
        <v>139</v>
      </c>
      <c r="O33" s="81" t="s">
        <v>139</v>
      </c>
      <c r="P33" s="81">
        <v>319154</v>
      </c>
      <c r="Q33" s="81" t="s">
        <v>139</v>
      </c>
      <c r="R33" s="81" t="s">
        <v>139</v>
      </c>
      <c r="S33" s="81" t="s">
        <v>139</v>
      </c>
      <c r="T33" s="81" t="s">
        <v>139</v>
      </c>
      <c r="U33" s="81" t="s">
        <v>139</v>
      </c>
      <c r="V33" s="81" t="s">
        <v>139</v>
      </c>
      <c r="W33" s="81" t="s">
        <v>139</v>
      </c>
      <c r="X33" s="81" t="s">
        <v>139</v>
      </c>
      <c r="Y33" s="81" t="s">
        <v>139</v>
      </c>
      <c r="Z33" s="81" t="s">
        <v>139</v>
      </c>
      <c r="AA33" s="81">
        <v>319154</v>
      </c>
      <c r="AB33" s="81" t="s">
        <v>139</v>
      </c>
      <c r="AC33" s="81" t="s">
        <v>139</v>
      </c>
      <c r="AD33" s="89">
        <v>319154</v>
      </c>
    </row>
    <row r="34" spans="1:30" ht="18" customHeight="1" x14ac:dyDescent="0.15">
      <c r="A34" s="88" t="s">
        <v>287</v>
      </c>
      <c r="B34" s="81">
        <v>675527</v>
      </c>
      <c r="C34" s="81">
        <v>675527</v>
      </c>
      <c r="D34" s="81" t="s">
        <v>139</v>
      </c>
      <c r="E34" s="81">
        <v>675527</v>
      </c>
      <c r="F34" s="81">
        <v>38488</v>
      </c>
      <c r="G34" s="81" t="s">
        <v>139</v>
      </c>
      <c r="H34" s="81">
        <v>16478</v>
      </c>
      <c r="I34" s="81">
        <v>19000</v>
      </c>
      <c r="J34" s="81" t="s">
        <v>139</v>
      </c>
      <c r="K34" s="81" t="s">
        <v>139</v>
      </c>
      <c r="L34" s="81" t="s">
        <v>139</v>
      </c>
      <c r="M34" s="81">
        <v>749493</v>
      </c>
      <c r="N34" s="81" t="s">
        <v>139</v>
      </c>
      <c r="O34" s="81" t="s">
        <v>139</v>
      </c>
      <c r="P34" s="81">
        <v>749493</v>
      </c>
      <c r="Q34" s="81" t="s">
        <v>139</v>
      </c>
      <c r="R34" s="81" t="s">
        <v>139</v>
      </c>
      <c r="S34" s="81">
        <v>125</v>
      </c>
      <c r="T34" s="81">
        <v>10282</v>
      </c>
      <c r="U34" s="81">
        <v>6368</v>
      </c>
      <c r="V34" s="81">
        <v>669</v>
      </c>
      <c r="W34" s="81">
        <v>55808</v>
      </c>
      <c r="X34" s="81">
        <v>2118</v>
      </c>
      <c r="Y34" s="81" t="s">
        <v>139</v>
      </c>
      <c r="Z34" s="81" t="s">
        <v>139</v>
      </c>
      <c r="AA34" s="81">
        <v>824863</v>
      </c>
      <c r="AB34" s="81" t="s">
        <v>139</v>
      </c>
      <c r="AC34" s="81" t="s">
        <v>139</v>
      </c>
      <c r="AD34" s="89">
        <v>824863</v>
      </c>
    </row>
    <row r="35" spans="1:30" ht="18" customHeight="1" x14ac:dyDescent="0.15">
      <c r="A35" s="88" t="s">
        <v>288</v>
      </c>
      <c r="B35" s="81">
        <v>8253</v>
      </c>
      <c r="C35" s="81">
        <v>8253</v>
      </c>
      <c r="D35" s="81" t="s">
        <v>139</v>
      </c>
      <c r="E35" s="81">
        <v>8253</v>
      </c>
      <c r="F35" s="81" t="s">
        <v>139</v>
      </c>
      <c r="G35" s="81" t="s">
        <v>139</v>
      </c>
      <c r="H35" s="81" t="s">
        <v>139</v>
      </c>
      <c r="I35" s="81" t="s">
        <v>139</v>
      </c>
      <c r="J35" s="81" t="s">
        <v>139</v>
      </c>
      <c r="K35" s="81" t="s">
        <v>139</v>
      </c>
      <c r="L35" s="81" t="s">
        <v>139</v>
      </c>
      <c r="M35" s="81">
        <v>8253</v>
      </c>
      <c r="N35" s="81" t="s">
        <v>139</v>
      </c>
      <c r="O35" s="81" t="s">
        <v>139</v>
      </c>
      <c r="P35" s="81">
        <v>8253</v>
      </c>
      <c r="Q35" s="81" t="s">
        <v>139</v>
      </c>
      <c r="R35" s="81" t="s">
        <v>139</v>
      </c>
      <c r="S35" s="81" t="s">
        <v>139</v>
      </c>
      <c r="T35" s="81" t="s">
        <v>139</v>
      </c>
      <c r="U35" s="81" t="s">
        <v>139</v>
      </c>
      <c r="V35" s="81" t="s">
        <v>139</v>
      </c>
      <c r="W35" s="81" t="s">
        <v>139</v>
      </c>
      <c r="X35" s="81" t="s">
        <v>139</v>
      </c>
      <c r="Y35" s="81" t="s">
        <v>139</v>
      </c>
      <c r="Z35" s="81" t="s">
        <v>139</v>
      </c>
      <c r="AA35" s="81">
        <v>8253</v>
      </c>
      <c r="AB35" s="81" t="s">
        <v>139</v>
      </c>
      <c r="AC35" s="81" t="s">
        <v>139</v>
      </c>
      <c r="AD35" s="89">
        <v>8253</v>
      </c>
    </row>
    <row r="36" spans="1:30" ht="18" customHeight="1" x14ac:dyDescent="0.15">
      <c r="A36" s="88" t="s">
        <v>289</v>
      </c>
      <c r="B36" s="81">
        <v>4880</v>
      </c>
      <c r="C36" s="81">
        <v>4880</v>
      </c>
      <c r="D36" s="81" t="s">
        <v>139</v>
      </c>
      <c r="E36" s="81">
        <v>4880</v>
      </c>
      <c r="F36" s="81" t="s">
        <v>139</v>
      </c>
      <c r="G36" s="81" t="s">
        <v>139</v>
      </c>
      <c r="H36" s="81" t="s">
        <v>139</v>
      </c>
      <c r="I36" s="81" t="s">
        <v>139</v>
      </c>
      <c r="J36" s="81" t="s">
        <v>139</v>
      </c>
      <c r="K36" s="81" t="s">
        <v>139</v>
      </c>
      <c r="L36" s="81" t="s">
        <v>139</v>
      </c>
      <c r="M36" s="81">
        <v>4880</v>
      </c>
      <c r="N36" s="81" t="s">
        <v>139</v>
      </c>
      <c r="O36" s="81" t="s">
        <v>139</v>
      </c>
      <c r="P36" s="81">
        <v>4880</v>
      </c>
      <c r="Q36" s="81" t="s">
        <v>139</v>
      </c>
      <c r="R36" s="81" t="s">
        <v>139</v>
      </c>
      <c r="S36" s="81" t="s">
        <v>139</v>
      </c>
      <c r="T36" s="81" t="s">
        <v>139</v>
      </c>
      <c r="U36" s="81">
        <v>54</v>
      </c>
      <c r="V36" s="81" t="s">
        <v>139</v>
      </c>
      <c r="W36" s="81" t="s">
        <v>139</v>
      </c>
      <c r="X36" s="81" t="s">
        <v>139</v>
      </c>
      <c r="Y36" s="81">
        <v>150</v>
      </c>
      <c r="Z36" s="81" t="s">
        <v>139</v>
      </c>
      <c r="AA36" s="81">
        <v>5083</v>
      </c>
      <c r="AB36" s="81" t="s">
        <v>139</v>
      </c>
      <c r="AC36" s="81" t="s">
        <v>139</v>
      </c>
      <c r="AD36" s="89">
        <v>5083</v>
      </c>
    </row>
    <row r="37" spans="1:30" ht="18" customHeight="1" x14ac:dyDescent="0.15">
      <c r="A37" s="88" t="s">
        <v>274</v>
      </c>
      <c r="B37" s="81" t="s">
        <v>139</v>
      </c>
      <c r="C37" s="81" t="s">
        <v>139</v>
      </c>
      <c r="D37" s="81" t="s">
        <v>139</v>
      </c>
      <c r="E37" s="81" t="s">
        <v>139</v>
      </c>
      <c r="F37" s="81" t="s">
        <v>139</v>
      </c>
      <c r="G37" s="81" t="s">
        <v>139</v>
      </c>
      <c r="H37" s="81" t="s">
        <v>139</v>
      </c>
      <c r="I37" s="81" t="s">
        <v>139</v>
      </c>
      <c r="J37" s="81">
        <v>128766</v>
      </c>
      <c r="K37" s="81" t="s">
        <v>139</v>
      </c>
      <c r="L37" s="81">
        <v>78959</v>
      </c>
      <c r="M37" s="81">
        <v>207725</v>
      </c>
      <c r="N37" s="81" t="s">
        <v>139</v>
      </c>
      <c r="O37" s="81" t="s">
        <v>139</v>
      </c>
      <c r="P37" s="81">
        <v>207725</v>
      </c>
      <c r="Q37" s="81" t="s">
        <v>139</v>
      </c>
      <c r="R37" s="81" t="s">
        <v>139</v>
      </c>
      <c r="S37" s="81" t="s">
        <v>139</v>
      </c>
      <c r="T37" s="81" t="s">
        <v>139</v>
      </c>
      <c r="U37" s="81" t="s">
        <v>139</v>
      </c>
      <c r="V37" s="81" t="s">
        <v>139</v>
      </c>
      <c r="W37" s="81" t="s">
        <v>139</v>
      </c>
      <c r="X37" s="81" t="s">
        <v>139</v>
      </c>
      <c r="Y37" s="81">
        <v>8185</v>
      </c>
      <c r="Z37" s="81">
        <v>2129</v>
      </c>
      <c r="AA37" s="81">
        <v>218040</v>
      </c>
      <c r="AB37" s="81" t="s">
        <v>139</v>
      </c>
      <c r="AC37" s="81" t="s">
        <v>139</v>
      </c>
      <c r="AD37" s="89">
        <v>218040</v>
      </c>
    </row>
    <row r="38" spans="1:30" ht="18" customHeight="1" x14ac:dyDescent="0.15">
      <c r="A38" s="88" t="s">
        <v>290</v>
      </c>
      <c r="B38" s="81">
        <v>-548899</v>
      </c>
      <c r="C38" s="81">
        <v>-548899</v>
      </c>
      <c r="D38" s="81" t="s">
        <v>139</v>
      </c>
      <c r="E38" s="81">
        <v>-548899</v>
      </c>
      <c r="F38" s="81">
        <v>-48335</v>
      </c>
      <c r="G38" s="81" t="s">
        <v>139</v>
      </c>
      <c r="H38" s="81">
        <v>-65954</v>
      </c>
      <c r="I38" s="81">
        <v>4140</v>
      </c>
      <c r="J38" s="81">
        <v>41780</v>
      </c>
      <c r="K38" s="81">
        <v>-127987</v>
      </c>
      <c r="L38" s="81">
        <v>-141947</v>
      </c>
      <c r="M38" s="81">
        <v>-887202</v>
      </c>
      <c r="N38" s="81" t="s">
        <v>139</v>
      </c>
      <c r="O38" s="81" t="s">
        <v>139</v>
      </c>
      <c r="P38" s="81">
        <v>-887202</v>
      </c>
      <c r="Q38" s="81">
        <v>-892</v>
      </c>
      <c r="R38" s="81" t="s">
        <v>139</v>
      </c>
      <c r="S38" s="81">
        <v>111</v>
      </c>
      <c r="T38" s="81">
        <v>-17101</v>
      </c>
      <c r="U38" s="81">
        <v>-37696</v>
      </c>
      <c r="V38" s="81">
        <v>-571</v>
      </c>
      <c r="W38" s="81">
        <v>-3067</v>
      </c>
      <c r="X38" s="81">
        <v>-862</v>
      </c>
      <c r="Y38" s="81">
        <v>-22910</v>
      </c>
      <c r="Z38" s="81">
        <v>2129</v>
      </c>
      <c r="AA38" s="81">
        <v>-968061</v>
      </c>
      <c r="AB38" s="81" t="s">
        <v>139</v>
      </c>
      <c r="AC38" s="81" t="s">
        <v>139</v>
      </c>
      <c r="AD38" s="89">
        <v>-968061</v>
      </c>
    </row>
    <row r="39" spans="1:30" ht="18" customHeight="1" x14ac:dyDescent="0.15">
      <c r="A39" s="88" t="s">
        <v>291</v>
      </c>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9"/>
    </row>
    <row r="40" spans="1:30" ht="18" customHeight="1" x14ac:dyDescent="0.15">
      <c r="A40" s="88" t="s">
        <v>292</v>
      </c>
      <c r="B40" s="81">
        <v>462725</v>
      </c>
      <c r="C40" s="81">
        <v>462725</v>
      </c>
      <c r="D40" s="81" t="s">
        <v>139</v>
      </c>
      <c r="E40" s="81">
        <v>462725</v>
      </c>
      <c r="F40" s="81" t="s">
        <v>139</v>
      </c>
      <c r="G40" s="81" t="s">
        <v>139</v>
      </c>
      <c r="H40" s="81" t="s">
        <v>139</v>
      </c>
      <c r="I40" s="81">
        <v>96860</v>
      </c>
      <c r="J40" s="81">
        <v>162459</v>
      </c>
      <c r="K40" s="81">
        <v>13438</v>
      </c>
      <c r="L40" s="81">
        <v>435755</v>
      </c>
      <c r="M40" s="81">
        <v>1171238</v>
      </c>
      <c r="N40" s="81" t="s">
        <v>139</v>
      </c>
      <c r="O40" s="81" t="s">
        <v>139</v>
      </c>
      <c r="P40" s="81">
        <v>1171238</v>
      </c>
      <c r="Q40" s="81" t="s">
        <v>139</v>
      </c>
      <c r="R40" s="81" t="s">
        <v>139</v>
      </c>
      <c r="S40" s="81" t="s">
        <v>139</v>
      </c>
      <c r="T40" s="81">
        <v>7777</v>
      </c>
      <c r="U40" s="81">
        <v>20977</v>
      </c>
      <c r="V40" s="81" t="s">
        <v>139</v>
      </c>
      <c r="W40" s="81" t="s">
        <v>139</v>
      </c>
      <c r="X40" s="81" t="s">
        <v>139</v>
      </c>
      <c r="Y40" s="81">
        <v>16836</v>
      </c>
      <c r="Z40" s="81">
        <v>15000</v>
      </c>
      <c r="AA40" s="81">
        <v>1231827</v>
      </c>
      <c r="AB40" s="81" t="s">
        <v>139</v>
      </c>
      <c r="AC40" s="81" t="s">
        <v>139</v>
      </c>
      <c r="AD40" s="89">
        <v>1231827</v>
      </c>
    </row>
    <row r="41" spans="1:30" ht="18" customHeight="1" x14ac:dyDescent="0.15">
      <c r="A41" s="88" t="s">
        <v>320</v>
      </c>
      <c r="B41" s="81">
        <v>462725</v>
      </c>
      <c r="C41" s="81">
        <v>462725</v>
      </c>
      <c r="D41" s="81" t="s">
        <v>139</v>
      </c>
      <c r="E41" s="81">
        <v>462725</v>
      </c>
      <c r="F41" s="81" t="s">
        <v>139</v>
      </c>
      <c r="G41" s="81" t="s">
        <v>139</v>
      </c>
      <c r="H41" s="81" t="s">
        <v>139</v>
      </c>
      <c r="I41" s="81">
        <v>96860</v>
      </c>
      <c r="J41" s="81">
        <v>162459</v>
      </c>
      <c r="K41" s="81">
        <v>13438</v>
      </c>
      <c r="L41" s="81">
        <v>435755</v>
      </c>
      <c r="M41" s="81">
        <v>1171238</v>
      </c>
      <c r="N41" s="81" t="s">
        <v>139</v>
      </c>
      <c r="O41" s="81" t="s">
        <v>139</v>
      </c>
      <c r="P41" s="81">
        <v>1171238</v>
      </c>
      <c r="Q41" s="81" t="s">
        <v>139</v>
      </c>
      <c r="R41" s="81" t="s">
        <v>139</v>
      </c>
      <c r="S41" s="81" t="s">
        <v>139</v>
      </c>
      <c r="T41" s="81">
        <v>7777</v>
      </c>
      <c r="U41" s="81">
        <v>20977</v>
      </c>
      <c r="V41" s="81" t="s">
        <v>139</v>
      </c>
      <c r="W41" s="81" t="s">
        <v>139</v>
      </c>
      <c r="X41" s="81" t="s">
        <v>139</v>
      </c>
      <c r="Y41" s="81">
        <v>16836</v>
      </c>
      <c r="Z41" s="81">
        <v>15000</v>
      </c>
      <c r="AA41" s="81">
        <v>1231827</v>
      </c>
      <c r="AB41" s="81" t="s">
        <v>139</v>
      </c>
      <c r="AC41" s="81" t="s">
        <v>139</v>
      </c>
      <c r="AD41" s="89">
        <v>1231827</v>
      </c>
    </row>
    <row r="42" spans="1:30" ht="18" customHeight="1" x14ac:dyDescent="0.15">
      <c r="A42" s="88" t="s">
        <v>277</v>
      </c>
      <c r="B42" s="81" t="s">
        <v>139</v>
      </c>
      <c r="C42" s="81" t="s">
        <v>139</v>
      </c>
      <c r="D42" s="81" t="s">
        <v>139</v>
      </c>
      <c r="E42" s="81" t="s">
        <v>139</v>
      </c>
      <c r="F42" s="81" t="s">
        <v>139</v>
      </c>
      <c r="G42" s="81" t="s">
        <v>139</v>
      </c>
      <c r="H42" s="81" t="s">
        <v>139</v>
      </c>
      <c r="I42" s="81" t="s">
        <v>139</v>
      </c>
      <c r="J42" s="81" t="s">
        <v>139</v>
      </c>
      <c r="K42" s="81" t="s">
        <v>139</v>
      </c>
      <c r="L42" s="81" t="s">
        <v>139</v>
      </c>
      <c r="M42" s="81" t="s">
        <v>139</v>
      </c>
      <c r="N42" s="81" t="s">
        <v>139</v>
      </c>
      <c r="O42" s="81" t="s">
        <v>139</v>
      </c>
      <c r="P42" s="81" t="s">
        <v>139</v>
      </c>
      <c r="Q42" s="81" t="s">
        <v>139</v>
      </c>
      <c r="R42" s="81" t="s">
        <v>139</v>
      </c>
      <c r="S42" s="81" t="s">
        <v>139</v>
      </c>
      <c r="T42" s="81" t="s">
        <v>139</v>
      </c>
      <c r="U42" s="81" t="s">
        <v>139</v>
      </c>
      <c r="V42" s="81" t="s">
        <v>139</v>
      </c>
      <c r="W42" s="81" t="s">
        <v>139</v>
      </c>
      <c r="X42" s="81" t="s">
        <v>139</v>
      </c>
      <c r="Y42" s="81" t="s">
        <v>139</v>
      </c>
      <c r="Z42" s="81" t="s">
        <v>139</v>
      </c>
      <c r="AA42" s="81" t="s">
        <v>139</v>
      </c>
      <c r="AB42" s="81" t="s">
        <v>139</v>
      </c>
      <c r="AC42" s="81" t="s">
        <v>139</v>
      </c>
      <c r="AD42" s="89" t="s">
        <v>139</v>
      </c>
    </row>
    <row r="43" spans="1:30" ht="18" customHeight="1" x14ac:dyDescent="0.15">
      <c r="A43" s="88" t="s">
        <v>294</v>
      </c>
      <c r="B43" s="81">
        <v>639565</v>
      </c>
      <c r="C43" s="81">
        <v>639565</v>
      </c>
      <c r="D43" s="81" t="s">
        <v>139</v>
      </c>
      <c r="E43" s="81">
        <v>639565</v>
      </c>
      <c r="F43" s="81" t="s">
        <v>139</v>
      </c>
      <c r="G43" s="81" t="s">
        <v>139</v>
      </c>
      <c r="H43" s="81" t="s">
        <v>139</v>
      </c>
      <c r="I43" s="81" t="s">
        <v>139</v>
      </c>
      <c r="J43" s="81">
        <v>16700</v>
      </c>
      <c r="K43" s="81">
        <v>126500</v>
      </c>
      <c r="L43" s="81">
        <v>514500</v>
      </c>
      <c r="M43" s="81">
        <v>1297265</v>
      </c>
      <c r="N43" s="81" t="s">
        <v>139</v>
      </c>
      <c r="O43" s="81" t="s">
        <v>139</v>
      </c>
      <c r="P43" s="81">
        <v>1297265</v>
      </c>
      <c r="Q43" s="81" t="s">
        <v>139</v>
      </c>
      <c r="R43" s="81" t="s">
        <v>139</v>
      </c>
      <c r="S43" s="81" t="s">
        <v>139</v>
      </c>
      <c r="T43" s="81">
        <v>18220</v>
      </c>
      <c r="U43" s="81">
        <v>35424</v>
      </c>
      <c r="V43" s="81" t="s">
        <v>139</v>
      </c>
      <c r="W43" s="81" t="s">
        <v>139</v>
      </c>
      <c r="X43" s="81" t="s">
        <v>139</v>
      </c>
      <c r="Y43" s="81">
        <v>1479</v>
      </c>
      <c r="Z43" s="81" t="s">
        <v>139</v>
      </c>
      <c r="AA43" s="81">
        <v>1352388</v>
      </c>
      <c r="AB43" s="81" t="s">
        <v>139</v>
      </c>
      <c r="AC43" s="81" t="s">
        <v>139</v>
      </c>
      <c r="AD43" s="89">
        <v>1352388</v>
      </c>
    </row>
    <row r="44" spans="1:30" ht="18" customHeight="1" x14ac:dyDescent="0.15">
      <c r="A44" s="88" t="s">
        <v>321</v>
      </c>
      <c r="B44" s="81">
        <v>639565</v>
      </c>
      <c r="C44" s="81">
        <v>639565</v>
      </c>
      <c r="D44" s="81" t="s">
        <v>139</v>
      </c>
      <c r="E44" s="81">
        <v>639565</v>
      </c>
      <c r="F44" s="81" t="s">
        <v>139</v>
      </c>
      <c r="G44" s="81" t="s">
        <v>139</v>
      </c>
      <c r="H44" s="81" t="s">
        <v>139</v>
      </c>
      <c r="I44" s="81" t="s">
        <v>139</v>
      </c>
      <c r="J44" s="81">
        <v>16700</v>
      </c>
      <c r="K44" s="81">
        <v>126500</v>
      </c>
      <c r="L44" s="81">
        <v>514500</v>
      </c>
      <c r="M44" s="81">
        <v>1297265</v>
      </c>
      <c r="N44" s="81" t="s">
        <v>139</v>
      </c>
      <c r="O44" s="81" t="s">
        <v>139</v>
      </c>
      <c r="P44" s="81">
        <v>1297265</v>
      </c>
      <c r="Q44" s="81" t="s">
        <v>139</v>
      </c>
      <c r="R44" s="81" t="s">
        <v>139</v>
      </c>
      <c r="S44" s="81" t="s">
        <v>139</v>
      </c>
      <c r="T44" s="81">
        <v>18220</v>
      </c>
      <c r="U44" s="81">
        <v>35424</v>
      </c>
      <c r="V44" s="81" t="s">
        <v>139</v>
      </c>
      <c r="W44" s="81" t="s">
        <v>139</v>
      </c>
      <c r="X44" s="81" t="s">
        <v>139</v>
      </c>
      <c r="Y44" s="81">
        <v>1479</v>
      </c>
      <c r="Z44" s="81" t="s">
        <v>139</v>
      </c>
      <c r="AA44" s="81">
        <v>1352388</v>
      </c>
      <c r="AB44" s="81" t="s">
        <v>139</v>
      </c>
      <c r="AC44" s="81" t="s">
        <v>139</v>
      </c>
      <c r="AD44" s="89">
        <v>1352388</v>
      </c>
    </row>
    <row r="45" spans="1:30" ht="18" customHeight="1" x14ac:dyDescent="0.15">
      <c r="A45" s="88" t="s">
        <v>274</v>
      </c>
      <c r="B45" s="81" t="s">
        <v>139</v>
      </c>
      <c r="C45" s="81" t="s">
        <v>139</v>
      </c>
      <c r="D45" s="81" t="s">
        <v>139</v>
      </c>
      <c r="E45" s="81" t="s">
        <v>139</v>
      </c>
      <c r="F45" s="81" t="s">
        <v>139</v>
      </c>
      <c r="G45" s="81" t="s">
        <v>139</v>
      </c>
      <c r="H45" s="81" t="s">
        <v>139</v>
      </c>
      <c r="I45" s="81" t="s">
        <v>139</v>
      </c>
      <c r="J45" s="81" t="s">
        <v>139</v>
      </c>
      <c r="K45" s="81" t="s">
        <v>139</v>
      </c>
      <c r="L45" s="81" t="s">
        <v>139</v>
      </c>
      <c r="M45" s="81" t="s">
        <v>139</v>
      </c>
      <c r="N45" s="81" t="s">
        <v>139</v>
      </c>
      <c r="O45" s="81" t="s">
        <v>139</v>
      </c>
      <c r="P45" s="81" t="s">
        <v>139</v>
      </c>
      <c r="Q45" s="81" t="s">
        <v>139</v>
      </c>
      <c r="R45" s="81" t="s">
        <v>139</v>
      </c>
      <c r="S45" s="81" t="s">
        <v>139</v>
      </c>
      <c r="T45" s="81" t="s">
        <v>139</v>
      </c>
      <c r="U45" s="81" t="s">
        <v>139</v>
      </c>
      <c r="V45" s="81" t="s">
        <v>139</v>
      </c>
      <c r="W45" s="81" t="s">
        <v>139</v>
      </c>
      <c r="X45" s="81" t="s">
        <v>139</v>
      </c>
      <c r="Y45" s="81" t="s">
        <v>139</v>
      </c>
      <c r="Z45" s="81" t="s">
        <v>139</v>
      </c>
      <c r="AA45" s="81" t="s">
        <v>139</v>
      </c>
      <c r="AB45" s="81" t="s">
        <v>139</v>
      </c>
      <c r="AC45" s="81" t="s">
        <v>139</v>
      </c>
      <c r="AD45" s="89" t="s">
        <v>139</v>
      </c>
    </row>
    <row r="46" spans="1:30" ht="18" customHeight="1" x14ac:dyDescent="0.15">
      <c r="A46" s="88" t="s">
        <v>296</v>
      </c>
      <c r="B46" s="81">
        <v>176840</v>
      </c>
      <c r="C46" s="81">
        <v>176840</v>
      </c>
      <c r="D46" s="81" t="s">
        <v>139</v>
      </c>
      <c r="E46" s="81">
        <v>176840</v>
      </c>
      <c r="F46" s="81" t="s">
        <v>139</v>
      </c>
      <c r="G46" s="81" t="s">
        <v>139</v>
      </c>
      <c r="H46" s="81" t="s">
        <v>139</v>
      </c>
      <c r="I46" s="81">
        <v>-96860</v>
      </c>
      <c r="J46" s="81">
        <v>-145759</v>
      </c>
      <c r="K46" s="81">
        <v>113062</v>
      </c>
      <c r="L46" s="81">
        <v>78745</v>
      </c>
      <c r="M46" s="81">
        <v>126027</v>
      </c>
      <c r="N46" s="81" t="s">
        <v>139</v>
      </c>
      <c r="O46" s="81" t="s">
        <v>139</v>
      </c>
      <c r="P46" s="81">
        <v>126027</v>
      </c>
      <c r="Q46" s="81" t="s">
        <v>139</v>
      </c>
      <c r="R46" s="81" t="s">
        <v>139</v>
      </c>
      <c r="S46" s="81" t="s">
        <v>139</v>
      </c>
      <c r="T46" s="81">
        <v>10443</v>
      </c>
      <c r="U46" s="81">
        <v>14447</v>
      </c>
      <c r="V46" s="81" t="s">
        <v>139</v>
      </c>
      <c r="W46" s="81" t="s">
        <v>139</v>
      </c>
      <c r="X46" s="81" t="s">
        <v>139</v>
      </c>
      <c r="Y46" s="81">
        <v>-15356</v>
      </c>
      <c r="Z46" s="81">
        <v>-15000</v>
      </c>
      <c r="AA46" s="81">
        <v>120561</v>
      </c>
      <c r="AB46" s="81" t="s">
        <v>139</v>
      </c>
      <c r="AC46" s="81" t="s">
        <v>139</v>
      </c>
      <c r="AD46" s="89">
        <v>120561</v>
      </c>
    </row>
    <row r="47" spans="1:30" ht="18" customHeight="1" x14ac:dyDescent="0.15">
      <c r="A47" s="88" t="s">
        <v>297</v>
      </c>
      <c r="B47" s="81">
        <v>148184</v>
      </c>
      <c r="C47" s="81">
        <v>148184</v>
      </c>
      <c r="D47" s="81" t="s">
        <v>139</v>
      </c>
      <c r="E47" s="81">
        <v>148184</v>
      </c>
      <c r="F47" s="81">
        <v>39733</v>
      </c>
      <c r="G47" s="81">
        <v>-3189</v>
      </c>
      <c r="H47" s="81">
        <v>9499</v>
      </c>
      <c r="I47" s="81" t="s">
        <v>139</v>
      </c>
      <c r="J47" s="81">
        <v>5257</v>
      </c>
      <c r="K47" s="81">
        <v>135070</v>
      </c>
      <c r="L47" s="81">
        <v>95418</v>
      </c>
      <c r="M47" s="81">
        <v>429972</v>
      </c>
      <c r="N47" s="81" t="s">
        <v>139</v>
      </c>
      <c r="O47" s="81" t="s">
        <v>139</v>
      </c>
      <c r="P47" s="81">
        <v>429972</v>
      </c>
      <c r="Q47" s="81">
        <v>-156</v>
      </c>
      <c r="R47" s="81" t="s">
        <v>139</v>
      </c>
      <c r="S47" s="81">
        <v>41</v>
      </c>
      <c r="T47" s="81">
        <v>23</v>
      </c>
      <c r="U47" s="81">
        <v>2614</v>
      </c>
      <c r="V47" s="81">
        <v>567</v>
      </c>
      <c r="W47" s="81">
        <v>68230</v>
      </c>
      <c r="X47" s="81">
        <v>938</v>
      </c>
      <c r="Y47" s="81">
        <v>38006</v>
      </c>
      <c r="Z47" s="81">
        <v>82570</v>
      </c>
      <c r="AA47" s="81">
        <v>622806</v>
      </c>
      <c r="AB47" s="81" t="s">
        <v>139</v>
      </c>
      <c r="AC47" s="81" t="s">
        <v>139</v>
      </c>
      <c r="AD47" s="89">
        <v>622806</v>
      </c>
    </row>
    <row r="48" spans="1:30" ht="18" customHeight="1" x14ac:dyDescent="0.15">
      <c r="A48" s="88" t="s">
        <v>298</v>
      </c>
      <c r="B48" s="81">
        <v>388134</v>
      </c>
      <c r="C48" s="81">
        <v>388134</v>
      </c>
      <c r="D48" s="81" t="s">
        <v>139</v>
      </c>
      <c r="E48" s="81">
        <v>388134</v>
      </c>
      <c r="F48" s="81">
        <v>172812</v>
      </c>
      <c r="G48" s="81">
        <v>5772</v>
      </c>
      <c r="H48" s="81">
        <v>164828</v>
      </c>
      <c r="I48" s="81" t="s">
        <v>139</v>
      </c>
      <c r="J48" s="81">
        <v>381730</v>
      </c>
      <c r="K48" s="81">
        <v>564575</v>
      </c>
      <c r="L48" s="81">
        <v>90975</v>
      </c>
      <c r="M48" s="81">
        <v>1768825</v>
      </c>
      <c r="N48" s="81" t="s">
        <v>139</v>
      </c>
      <c r="O48" s="81" t="s">
        <v>139</v>
      </c>
      <c r="P48" s="81">
        <v>1768825</v>
      </c>
      <c r="Q48" s="81">
        <v>602</v>
      </c>
      <c r="R48" s="81" t="s">
        <v>139</v>
      </c>
      <c r="S48" s="81">
        <v>69</v>
      </c>
      <c r="T48" s="81">
        <v>1863</v>
      </c>
      <c r="U48" s="81">
        <v>4598</v>
      </c>
      <c r="V48" s="81">
        <v>312</v>
      </c>
      <c r="W48" s="81">
        <v>57519</v>
      </c>
      <c r="X48" s="81">
        <v>2600</v>
      </c>
      <c r="Y48" s="81">
        <v>251901</v>
      </c>
      <c r="Z48" s="81">
        <v>20145</v>
      </c>
      <c r="AA48" s="81">
        <v>2108435</v>
      </c>
      <c r="AB48" s="81" t="s">
        <v>139</v>
      </c>
      <c r="AC48" s="81" t="s">
        <v>139</v>
      </c>
      <c r="AD48" s="89">
        <v>2108435</v>
      </c>
    </row>
    <row r="49" spans="1:30" ht="18" customHeight="1" x14ac:dyDescent="0.15">
      <c r="A49" s="88" t="s">
        <v>322</v>
      </c>
      <c r="B49" s="81" t="s">
        <v>139</v>
      </c>
      <c r="C49" s="81" t="s">
        <v>139</v>
      </c>
      <c r="D49" s="81" t="s">
        <v>139</v>
      </c>
      <c r="E49" s="81" t="s">
        <v>139</v>
      </c>
      <c r="F49" s="81" t="s">
        <v>139</v>
      </c>
      <c r="G49" s="81" t="s">
        <v>139</v>
      </c>
      <c r="H49" s="81" t="s">
        <v>139</v>
      </c>
      <c r="I49" s="81" t="s">
        <v>139</v>
      </c>
      <c r="J49" s="81" t="s">
        <v>139</v>
      </c>
      <c r="K49" s="81" t="s">
        <v>139</v>
      </c>
      <c r="L49" s="81" t="s">
        <v>139</v>
      </c>
      <c r="M49" s="81" t="s">
        <v>139</v>
      </c>
      <c r="N49" s="81" t="s">
        <v>139</v>
      </c>
      <c r="O49" s="81" t="s">
        <v>139</v>
      </c>
      <c r="P49" s="81" t="s">
        <v>139</v>
      </c>
      <c r="Q49" s="81">
        <v>50</v>
      </c>
      <c r="R49" s="81" t="s">
        <v>139</v>
      </c>
      <c r="S49" s="81">
        <v>-1</v>
      </c>
      <c r="T49" s="81">
        <v>9</v>
      </c>
      <c r="U49" s="81" t="s">
        <v>139</v>
      </c>
      <c r="V49" s="81">
        <v>-1</v>
      </c>
      <c r="W49" s="81">
        <v>0</v>
      </c>
      <c r="X49" s="81" t="s">
        <v>139</v>
      </c>
      <c r="Y49" s="81" t="s">
        <v>139</v>
      </c>
      <c r="Z49" s="81" t="s">
        <v>139</v>
      </c>
      <c r="AA49" s="81">
        <v>58</v>
      </c>
      <c r="AB49" s="81" t="s">
        <v>139</v>
      </c>
      <c r="AC49" s="81" t="s">
        <v>139</v>
      </c>
      <c r="AD49" s="89">
        <v>58</v>
      </c>
    </row>
    <row r="50" spans="1:30" ht="18" customHeight="1" x14ac:dyDescent="0.15">
      <c r="A50" s="88" t="s">
        <v>299</v>
      </c>
      <c r="B50" s="81">
        <v>536317</v>
      </c>
      <c r="C50" s="81">
        <v>536317</v>
      </c>
      <c r="D50" s="81" t="s">
        <v>139</v>
      </c>
      <c r="E50" s="81">
        <v>536317</v>
      </c>
      <c r="F50" s="81">
        <v>212545</v>
      </c>
      <c r="G50" s="81">
        <v>2583</v>
      </c>
      <c r="H50" s="81">
        <v>174327</v>
      </c>
      <c r="I50" s="81" t="s">
        <v>139</v>
      </c>
      <c r="J50" s="81">
        <v>386987</v>
      </c>
      <c r="K50" s="81">
        <v>699645</v>
      </c>
      <c r="L50" s="81">
        <v>186392</v>
      </c>
      <c r="M50" s="81">
        <v>2198798</v>
      </c>
      <c r="N50" s="81" t="s">
        <v>139</v>
      </c>
      <c r="O50" s="81" t="s">
        <v>139</v>
      </c>
      <c r="P50" s="81">
        <v>2198798</v>
      </c>
      <c r="Q50" s="81">
        <v>496</v>
      </c>
      <c r="R50" s="81" t="s">
        <v>139</v>
      </c>
      <c r="S50" s="81">
        <v>110</v>
      </c>
      <c r="T50" s="81">
        <v>1895</v>
      </c>
      <c r="U50" s="81">
        <v>7212</v>
      </c>
      <c r="V50" s="81">
        <v>878</v>
      </c>
      <c r="W50" s="81">
        <v>125748</v>
      </c>
      <c r="X50" s="81">
        <v>3539</v>
      </c>
      <c r="Y50" s="81">
        <v>289907</v>
      </c>
      <c r="Z50" s="81">
        <v>102715</v>
      </c>
      <c r="AA50" s="81">
        <v>2731298</v>
      </c>
      <c r="AB50" s="81" t="s">
        <v>139</v>
      </c>
      <c r="AC50" s="81" t="s">
        <v>139</v>
      </c>
      <c r="AD50" s="89">
        <v>2731298</v>
      </c>
    </row>
    <row r="51" spans="1:30" ht="18" customHeight="1" x14ac:dyDescent="0.15">
      <c r="A51" s="88" t="s">
        <v>300</v>
      </c>
      <c r="B51" s="81">
        <v>18060</v>
      </c>
      <c r="C51" s="81">
        <v>18060</v>
      </c>
      <c r="D51" s="81" t="s">
        <v>139</v>
      </c>
      <c r="E51" s="81">
        <v>18060</v>
      </c>
      <c r="F51" s="81" t="s">
        <v>139</v>
      </c>
      <c r="G51" s="81" t="s">
        <v>139</v>
      </c>
      <c r="H51" s="81" t="s">
        <v>139</v>
      </c>
      <c r="I51" s="81" t="s">
        <v>139</v>
      </c>
      <c r="J51" s="81" t="s">
        <v>139</v>
      </c>
      <c r="K51" s="81" t="s">
        <v>139</v>
      </c>
      <c r="L51" s="81" t="s">
        <v>139</v>
      </c>
      <c r="M51" s="81">
        <v>18060</v>
      </c>
      <c r="N51" s="81" t="s">
        <v>139</v>
      </c>
      <c r="O51" s="81" t="s">
        <v>139</v>
      </c>
      <c r="P51" s="81">
        <v>18060</v>
      </c>
      <c r="Q51" s="81" t="s">
        <v>139</v>
      </c>
      <c r="R51" s="81" t="s">
        <v>139</v>
      </c>
      <c r="S51" s="81" t="s">
        <v>139</v>
      </c>
      <c r="T51" s="81">
        <v>5</v>
      </c>
      <c r="U51" s="81" t="s">
        <v>139</v>
      </c>
      <c r="V51" s="81" t="s">
        <v>139</v>
      </c>
      <c r="W51" s="81">
        <v>14</v>
      </c>
      <c r="X51" s="81" t="s">
        <v>139</v>
      </c>
      <c r="Y51" s="81" t="s">
        <v>139</v>
      </c>
      <c r="Z51" s="81" t="s">
        <v>139</v>
      </c>
      <c r="AA51" s="81">
        <v>18079</v>
      </c>
      <c r="AB51" s="81" t="s">
        <v>139</v>
      </c>
      <c r="AC51" s="81" t="s">
        <v>139</v>
      </c>
      <c r="AD51" s="89">
        <v>18079</v>
      </c>
    </row>
    <row r="52" spans="1:30" ht="18" customHeight="1" x14ac:dyDescent="0.15">
      <c r="A52" s="88" t="s">
        <v>301</v>
      </c>
      <c r="B52" s="81">
        <v>-512</v>
      </c>
      <c r="C52" s="81">
        <v>-512</v>
      </c>
      <c r="D52" s="81" t="s">
        <v>139</v>
      </c>
      <c r="E52" s="81">
        <v>-512</v>
      </c>
      <c r="F52" s="81" t="s">
        <v>139</v>
      </c>
      <c r="G52" s="81" t="s">
        <v>139</v>
      </c>
      <c r="H52" s="81" t="s">
        <v>139</v>
      </c>
      <c r="I52" s="81" t="s">
        <v>139</v>
      </c>
      <c r="J52" s="81" t="s">
        <v>139</v>
      </c>
      <c r="K52" s="81" t="s">
        <v>139</v>
      </c>
      <c r="L52" s="81" t="s">
        <v>139</v>
      </c>
      <c r="M52" s="81">
        <v>-512</v>
      </c>
      <c r="N52" s="81" t="s">
        <v>139</v>
      </c>
      <c r="O52" s="81" t="s">
        <v>139</v>
      </c>
      <c r="P52" s="81">
        <v>-512</v>
      </c>
      <c r="Q52" s="81" t="s">
        <v>139</v>
      </c>
      <c r="R52" s="81" t="s">
        <v>139</v>
      </c>
      <c r="S52" s="81" t="s">
        <v>139</v>
      </c>
      <c r="T52" s="81">
        <v>126</v>
      </c>
      <c r="U52" s="81" t="s">
        <v>139</v>
      </c>
      <c r="V52" s="81" t="s">
        <v>139</v>
      </c>
      <c r="W52" s="81">
        <v>0</v>
      </c>
      <c r="X52" s="81" t="s">
        <v>139</v>
      </c>
      <c r="Y52" s="81" t="s">
        <v>139</v>
      </c>
      <c r="Z52" s="81" t="s">
        <v>139</v>
      </c>
      <c r="AA52" s="81">
        <v>-386</v>
      </c>
      <c r="AB52" s="81" t="s">
        <v>139</v>
      </c>
      <c r="AC52" s="81" t="s">
        <v>139</v>
      </c>
      <c r="AD52" s="89">
        <v>-386</v>
      </c>
    </row>
    <row r="53" spans="1:30" ht="18" customHeight="1" x14ac:dyDescent="0.15">
      <c r="A53" s="88" t="s">
        <v>302</v>
      </c>
      <c r="B53" s="81">
        <v>17547</v>
      </c>
      <c r="C53" s="81">
        <v>17547</v>
      </c>
      <c r="D53" s="81" t="s">
        <v>139</v>
      </c>
      <c r="E53" s="81">
        <v>17547</v>
      </c>
      <c r="F53" s="81" t="s">
        <v>139</v>
      </c>
      <c r="G53" s="81" t="s">
        <v>139</v>
      </c>
      <c r="H53" s="81" t="s">
        <v>139</v>
      </c>
      <c r="I53" s="81" t="s">
        <v>139</v>
      </c>
      <c r="J53" s="81" t="s">
        <v>139</v>
      </c>
      <c r="K53" s="81" t="s">
        <v>139</v>
      </c>
      <c r="L53" s="81" t="s">
        <v>139</v>
      </c>
      <c r="M53" s="81">
        <v>17547</v>
      </c>
      <c r="N53" s="81" t="s">
        <v>139</v>
      </c>
      <c r="O53" s="81" t="s">
        <v>139</v>
      </c>
      <c r="P53" s="81">
        <v>17547</v>
      </c>
      <c r="Q53" s="81" t="s">
        <v>139</v>
      </c>
      <c r="R53" s="81" t="s">
        <v>139</v>
      </c>
      <c r="S53" s="81" t="s">
        <v>139</v>
      </c>
      <c r="T53" s="81">
        <v>131</v>
      </c>
      <c r="U53" s="81" t="s">
        <v>139</v>
      </c>
      <c r="V53" s="81" t="s">
        <v>139</v>
      </c>
      <c r="W53" s="81">
        <v>14</v>
      </c>
      <c r="X53" s="81" t="s">
        <v>139</v>
      </c>
      <c r="Y53" s="81" t="s">
        <v>139</v>
      </c>
      <c r="Z53" s="81" t="s">
        <v>139</v>
      </c>
      <c r="AA53" s="81">
        <v>17692</v>
      </c>
      <c r="AB53" s="81" t="s">
        <v>139</v>
      </c>
      <c r="AC53" s="81" t="s">
        <v>139</v>
      </c>
      <c r="AD53" s="89">
        <v>17692</v>
      </c>
    </row>
    <row r="54" spans="1:30" ht="18" customHeight="1" thickBot="1" x14ac:dyDescent="0.2">
      <c r="A54" s="90" t="s">
        <v>303</v>
      </c>
      <c r="B54" s="91">
        <v>553865</v>
      </c>
      <c r="C54" s="91">
        <v>553865</v>
      </c>
      <c r="D54" s="91" t="s">
        <v>139</v>
      </c>
      <c r="E54" s="91">
        <v>553865</v>
      </c>
      <c r="F54" s="91">
        <v>212545</v>
      </c>
      <c r="G54" s="91">
        <v>2583</v>
      </c>
      <c r="H54" s="91">
        <v>174327</v>
      </c>
      <c r="I54" s="91" t="s">
        <v>139</v>
      </c>
      <c r="J54" s="91">
        <v>386987</v>
      </c>
      <c r="K54" s="91">
        <v>699645</v>
      </c>
      <c r="L54" s="91">
        <v>186392</v>
      </c>
      <c r="M54" s="91">
        <v>2216345</v>
      </c>
      <c r="N54" s="91" t="s">
        <v>139</v>
      </c>
      <c r="O54" s="91" t="s">
        <v>139</v>
      </c>
      <c r="P54" s="91">
        <v>2216345</v>
      </c>
      <c r="Q54" s="91">
        <v>496</v>
      </c>
      <c r="R54" s="91" t="s">
        <v>139</v>
      </c>
      <c r="S54" s="91">
        <v>110</v>
      </c>
      <c r="T54" s="91">
        <v>2026</v>
      </c>
      <c r="U54" s="91">
        <v>7212</v>
      </c>
      <c r="V54" s="91">
        <v>878</v>
      </c>
      <c r="W54" s="91">
        <v>125762</v>
      </c>
      <c r="X54" s="91">
        <v>3539</v>
      </c>
      <c r="Y54" s="91">
        <v>289907</v>
      </c>
      <c r="Z54" s="91">
        <v>102715</v>
      </c>
      <c r="AA54" s="91">
        <v>2748990</v>
      </c>
      <c r="AB54" s="91" t="s">
        <v>139</v>
      </c>
      <c r="AC54" s="91" t="s">
        <v>139</v>
      </c>
      <c r="AD54" s="92">
        <v>2748990</v>
      </c>
    </row>
  </sheetData>
  <phoneticPr fontId="2"/>
  <pageMargins left="0.78740157480314965" right="0.39370078740157483" top="0.59055118110236227" bottom="0.39370078740157483" header="0.19685039370078741" footer="0.19685039370078741"/>
  <pageSetup paperSize="9" scale="41" orientation="landscape" r:id="rId1"/>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2AAA9-88EA-4457-8CB3-EFB32A53B5A4}">
  <sheetPr>
    <pageSetUpPr fitToPage="1"/>
  </sheetPr>
  <dimension ref="A1:E62"/>
  <sheetViews>
    <sheetView workbookViewId="0">
      <selection activeCell="A4" sqref="A4:E4"/>
    </sheetView>
  </sheetViews>
  <sheetFormatPr defaultColWidth="8.875" defaultRowHeight="11.25" x14ac:dyDescent="0.15"/>
  <cols>
    <col min="1" max="1" width="42.875" style="217" customWidth="1"/>
    <col min="2" max="3" width="8.875" style="217" hidden="1" customWidth="1"/>
    <col min="4" max="4" width="10.875" style="217" customWidth="1"/>
    <col min="5" max="5" width="15.875" style="217" customWidth="1"/>
    <col min="6" max="7" width="30.875" style="217" customWidth="1"/>
    <col min="8" max="16384" width="8.875" style="217"/>
  </cols>
  <sheetData>
    <row r="1" spans="1:5" ht="17.100000000000001" customHeight="1" x14ac:dyDescent="0.15">
      <c r="E1" s="207" t="s">
        <v>743</v>
      </c>
    </row>
    <row r="2" spans="1:5" ht="21" x14ac:dyDescent="0.15">
      <c r="A2" s="232" t="s">
        <v>822</v>
      </c>
      <c r="B2" s="233"/>
      <c r="C2" s="233"/>
      <c r="D2" s="233"/>
      <c r="E2" s="233"/>
    </row>
    <row r="3" spans="1:5" ht="13.5" x14ac:dyDescent="0.15">
      <c r="A3" s="234" t="s">
        <v>679</v>
      </c>
      <c r="B3" s="233"/>
      <c r="C3" s="233"/>
      <c r="D3" s="233"/>
      <c r="E3" s="233"/>
    </row>
    <row r="4" spans="1:5" ht="13.5" x14ac:dyDescent="0.15">
      <c r="A4" s="234" t="s">
        <v>680</v>
      </c>
      <c r="B4" s="233"/>
      <c r="C4" s="233"/>
      <c r="D4" s="233"/>
      <c r="E4" s="233"/>
    </row>
    <row r="5" spans="1:5" ht="17.100000000000001" customHeight="1" x14ac:dyDescent="0.15">
      <c r="A5" s="206"/>
      <c r="E5" s="205" t="s">
        <v>736</v>
      </c>
    </row>
    <row r="6" spans="1:5" ht="27" customHeight="1" x14ac:dyDescent="0.15">
      <c r="A6" s="235" t="s">
        <v>147</v>
      </c>
      <c r="B6" s="235"/>
      <c r="C6" s="235"/>
      <c r="D6" s="235" t="s">
        <v>122</v>
      </c>
      <c r="E6" s="235"/>
    </row>
    <row r="7" spans="1:5" ht="17.100000000000001" customHeight="1" x14ac:dyDescent="0.15">
      <c r="A7" s="236" t="s">
        <v>259</v>
      </c>
      <c r="B7" s="236"/>
      <c r="C7" s="236"/>
      <c r="D7" s="238"/>
      <c r="E7" s="238"/>
    </row>
    <row r="8" spans="1:5" ht="17.100000000000001" customHeight="1" x14ac:dyDescent="0.15">
      <c r="A8" s="236" t="s">
        <v>260</v>
      </c>
      <c r="B8" s="236"/>
      <c r="C8" s="236"/>
      <c r="D8" s="237">
        <v>6983543</v>
      </c>
      <c r="E8" s="238"/>
    </row>
    <row r="9" spans="1:5" ht="17.100000000000001" customHeight="1" x14ac:dyDescent="0.15">
      <c r="A9" s="236" t="s">
        <v>261</v>
      </c>
      <c r="B9" s="236"/>
      <c r="C9" s="236"/>
      <c r="D9" s="239">
        <v>2060483</v>
      </c>
      <c r="E9" s="238"/>
    </row>
    <row r="10" spans="1:5" ht="17.100000000000001" customHeight="1" x14ac:dyDescent="0.15">
      <c r="A10" s="236" t="s">
        <v>262</v>
      </c>
      <c r="B10" s="236"/>
      <c r="C10" s="236"/>
      <c r="D10" s="237">
        <v>856709</v>
      </c>
      <c r="E10" s="238"/>
    </row>
    <row r="11" spans="1:5" ht="17.100000000000001" customHeight="1" x14ac:dyDescent="0.15">
      <c r="A11" s="236" t="s">
        <v>263</v>
      </c>
      <c r="B11" s="236"/>
      <c r="C11" s="236"/>
      <c r="D11" s="237">
        <v>1145102</v>
      </c>
      <c r="E11" s="238"/>
    </row>
    <row r="12" spans="1:5" ht="17.100000000000001" customHeight="1" x14ac:dyDescent="0.15">
      <c r="A12" s="236" t="s">
        <v>264</v>
      </c>
      <c r="B12" s="236"/>
      <c r="C12" s="236"/>
      <c r="D12" s="237">
        <v>24339</v>
      </c>
      <c r="E12" s="238"/>
    </row>
    <row r="13" spans="1:5" ht="17.100000000000001" customHeight="1" x14ac:dyDescent="0.15">
      <c r="A13" s="236" t="s">
        <v>265</v>
      </c>
      <c r="B13" s="236"/>
      <c r="C13" s="236"/>
      <c r="D13" s="237">
        <v>34334</v>
      </c>
      <c r="E13" s="238"/>
    </row>
    <row r="14" spans="1:5" ht="17.100000000000001" customHeight="1" x14ac:dyDescent="0.15">
      <c r="A14" s="236" t="s">
        <v>266</v>
      </c>
      <c r="B14" s="236"/>
      <c r="C14" s="236"/>
      <c r="D14" s="239">
        <v>4923060</v>
      </c>
      <c r="E14" s="238"/>
    </row>
    <row r="15" spans="1:5" ht="17.100000000000001" customHeight="1" x14ac:dyDescent="0.15">
      <c r="A15" s="236" t="s">
        <v>267</v>
      </c>
      <c r="B15" s="236"/>
      <c r="C15" s="236"/>
      <c r="D15" s="237">
        <v>2617454</v>
      </c>
      <c r="E15" s="238"/>
    </row>
    <row r="16" spans="1:5" ht="17.100000000000001" customHeight="1" x14ac:dyDescent="0.15">
      <c r="A16" s="236" t="s">
        <v>268</v>
      </c>
      <c r="B16" s="236"/>
      <c r="C16" s="236"/>
      <c r="D16" s="237">
        <v>1141397</v>
      </c>
      <c r="E16" s="238"/>
    </row>
    <row r="17" spans="1:5" ht="17.100000000000001" customHeight="1" x14ac:dyDescent="0.15">
      <c r="A17" s="236" t="s">
        <v>269</v>
      </c>
      <c r="B17" s="236"/>
      <c r="C17" s="236"/>
      <c r="D17" s="237">
        <v>1162244</v>
      </c>
      <c r="E17" s="238"/>
    </row>
    <row r="18" spans="1:5" ht="17.100000000000001" customHeight="1" x14ac:dyDescent="0.15">
      <c r="A18" s="236" t="s">
        <v>265</v>
      </c>
      <c r="B18" s="236"/>
      <c r="C18" s="236"/>
      <c r="D18" s="237">
        <v>1964</v>
      </c>
      <c r="E18" s="238"/>
    </row>
    <row r="19" spans="1:5" ht="17.100000000000001" customHeight="1" x14ac:dyDescent="0.15">
      <c r="A19" s="236" t="s">
        <v>270</v>
      </c>
      <c r="B19" s="236"/>
      <c r="C19" s="236"/>
      <c r="D19" s="237">
        <v>7503786</v>
      </c>
      <c r="E19" s="238"/>
    </row>
    <row r="20" spans="1:5" ht="17.100000000000001" customHeight="1" x14ac:dyDescent="0.15">
      <c r="A20" s="236" t="s">
        <v>271</v>
      </c>
      <c r="B20" s="236"/>
      <c r="C20" s="236"/>
      <c r="D20" s="237">
        <v>4280545</v>
      </c>
      <c r="E20" s="238"/>
    </row>
    <row r="21" spans="1:5" ht="17.100000000000001" customHeight="1" x14ac:dyDescent="0.15">
      <c r="A21" s="236" t="s">
        <v>272</v>
      </c>
      <c r="B21" s="236"/>
      <c r="C21" s="236"/>
      <c r="D21" s="237">
        <v>3036796</v>
      </c>
      <c r="E21" s="238"/>
    </row>
    <row r="22" spans="1:5" ht="17.100000000000001" customHeight="1" x14ac:dyDescent="0.15">
      <c r="A22" s="236" t="s">
        <v>273</v>
      </c>
      <c r="B22" s="236"/>
      <c r="C22" s="236"/>
      <c r="D22" s="237">
        <v>86033</v>
      </c>
      <c r="E22" s="238"/>
    </row>
    <row r="23" spans="1:5" ht="17.100000000000001" customHeight="1" x14ac:dyDescent="0.15">
      <c r="A23" s="236" t="s">
        <v>274</v>
      </c>
      <c r="B23" s="236"/>
      <c r="C23" s="236"/>
      <c r="D23" s="237">
        <v>100412</v>
      </c>
      <c r="E23" s="238"/>
    </row>
    <row r="24" spans="1:5" ht="17.100000000000001" customHeight="1" x14ac:dyDescent="0.15">
      <c r="A24" s="236" t="s">
        <v>275</v>
      </c>
      <c r="B24" s="236"/>
      <c r="C24" s="236"/>
      <c r="D24" s="237" t="s">
        <v>139</v>
      </c>
      <c r="E24" s="238"/>
    </row>
    <row r="25" spans="1:5" ht="17.100000000000001" customHeight="1" x14ac:dyDescent="0.15">
      <c r="A25" s="236" t="s">
        <v>276</v>
      </c>
      <c r="B25" s="236"/>
      <c r="C25" s="236"/>
      <c r="D25" s="237" t="s">
        <v>139</v>
      </c>
      <c r="E25" s="238"/>
    </row>
    <row r="26" spans="1:5" ht="17.100000000000001" customHeight="1" x14ac:dyDescent="0.15">
      <c r="A26" s="236" t="s">
        <v>277</v>
      </c>
      <c r="B26" s="236"/>
      <c r="C26" s="236"/>
      <c r="D26" s="237" t="s">
        <v>139</v>
      </c>
      <c r="E26" s="238"/>
    </row>
    <row r="27" spans="1:5" ht="17.100000000000001" customHeight="1" x14ac:dyDescent="0.15">
      <c r="A27" s="236" t="s">
        <v>278</v>
      </c>
      <c r="B27" s="236"/>
      <c r="C27" s="236"/>
      <c r="D27" s="237" t="s">
        <v>139</v>
      </c>
      <c r="E27" s="238"/>
    </row>
    <row r="28" spans="1:5" ht="17.100000000000001" customHeight="1" x14ac:dyDescent="0.15">
      <c r="A28" s="240" t="s">
        <v>279</v>
      </c>
      <c r="B28" s="240"/>
      <c r="C28" s="240"/>
      <c r="D28" s="241">
        <v>520243</v>
      </c>
      <c r="E28" s="242"/>
    </row>
    <row r="29" spans="1:5" ht="17.100000000000001" customHeight="1" x14ac:dyDescent="0.15">
      <c r="A29" s="236" t="s">
        <v>280</v>
      </c>
      <c r="B29" s="236"/>
      <c r="C29" s="236"/>
      <c r="D29" s="238"/>
      <c r="E29" s="238"/>
    </row>
    <row r="30" spans="1:5" ht="17.100000000000001" customHeight="1" x14ac:dyDescent="0.15">
      <c r="A30" s="236" t="s">
        <v>281</v>
      </c>
      <c r="B30" s="236"/>
      <c r="C30" s="236"/>
      <c r="D30" s="237">
        <v>1360246</v>
      </c>
      <c r="E30" s="238"/>
    </row>
    <row r="31" spans="1:5" ht="17.100000000000001" customHeight="1" x14ac:dyDescent="0.15">
      <c r="A31" s="236" t="s">
        <v>282</v>
      </c>
      <c r="B31" s="236"/>
      <c r="C31" s="236"/>
      <c r="D31" s="237">
        <v>666942</v>
      </c>
      <c r="E31" s="238"/>
    </row>
    <row r="32" spans="1:5" ht="17.100000000000001" customHeight="1" x14ac:dyDescent="0.15">
      <c r="A32" s="236" t="s">
        <v>283</v>
      </c>
      <c r="B32" s="236"/>
      <c r="C32" s="236"/>
      <c r="D32" s="237">
        <v>688147</v>
      </c>
      <c r="E32" s="238"/>
    </row>
    <row r="33" spans="1:5" ht="17.100000000000001" customHeight="1" x14ac:dyDescent="0.15">
      <c r="A33" s="236" t="s">
        <v>284</v>
      </c>
      <c r="B33" s="236"/>
      <c r="C33" s="236"/>
      <c r="D33" s="237" t="s">
        <v>139</v>
      </c>
      <c r="E33" s="238"/>
    </row>
    <row r="34" spans="1:5" ht="17.100000000000001" customHeight="1" x14ac:dyDescent="0.15">
      <c r="A34" s="236" t="s">
        <v>285</v>
      </c>
      <c r="B34" s="236"/>
      <c r="C34" s="236"/>
      <c r="D34" s="237">
        <v>5157</v>
      </c>
      <c r="E34" s="238"/>
    </row>
    <row r="35" spans="1:5" ht="17.100000000000001" customHeight="1" x14ac:dyDescent="0.15">
      <c r="A35" s="236" t="s">
        <v>277</v>
      </c>
      <c r="B35" s="236"/>
      <c r="C35" s="236"/>
      <c r="D35" s="237" t="s">
        <v>139</v>
      </c>
      <c r="E35" s="238"/>
    </row>
    <row r="36" spans="1:5" ht="17.100000000000001" customHeight="1" x14ac:dyDescent="0.15">
      <c r="A36" s="236" t="s">
        <v>286</v>
      </c>
      <c r="B36" s="236"/>
      <c r="C36" s="236"/>
      <c r="D36" s="237">
        <v>811347</v>
      </c>
      <c r="E36" s="238"/>
    </row>
    <row r="37" spans="1:5" ht="17.100000000000001" customHeight="1" x14ac:dyDescent="0.15">
      <c r="A37" s="236" t="s">
        <v>272</v>
      </c>
      <c r="B37" s="236"/>
      <c r="C37" s="236"/>
      <c r="D37" s="237">
        <v>122687</v>
      </c>
      <c r="E37" s="238"/>
    </row>
    <row r="38" spans="1:5" ht="17.100000000000001" customHeight="1" x14ac:dyDescent="0.15">
      <c r="A38" s="236" t="s">
        <v>287</v>
      </c>
      <c r="B38" s="236"/>
      <c r="C38" s="236"/>
      <c r="D38" s="237">
        <v>675527</v>
      </c>
      <c r="E38" s="238"/>
    </row>
    <row r="39" spans="1:5" ht="17.100000000000001" customHeight="1" x14ac:dyDescent="0.15">
      <c r="A39" s="236" t="s">
        <v>288</v>
      </c>
      <c r="B39" s="236"/>
      <c r="C39" s="236"/>
      <c r="D39" s="237">
        <v>8253</v>
      </c>
      <c r="E39" s="238"/>
    </row>
    <row r="40" spans="1:5" ht="17.100000000000001" customHeight="1" x14ac:dyDescent="0.15">
      <c r="A40" s="236" t="s">
        <v>289</v>
      </c>
      <c r="B40" s="236"/>
      <c r="C40" s="236"/>
      <c r="D40" s="237">
        <v>4880</v>
      </c>
      <c r="E40" s="238"/>
    </row>
    <row r="41" spans="1:5" ht="17.100000000000001" customHeight="1" x14ac:dyDescent="0.15">
      <c r="A41" s="236" t="s">
        <v>274</v>
      </c>
      <c r="B41" s="236"/>
      <c r="C41" s="236"/>
      <c r="D41" s="237" t="s">
        <v>139</v>
      </c>
      <c r="E41" s="238"/>
    </row>
    <row r="42" spans="1:5" ht="17.100000000000001" customHeight="1" x14ac:dyDescent="0.15">
      <c r="A42" s="240" t="s">
        <v>290</v>
      </c>
      <c r="B42" s="240"/>
      <c r="C42" s="240"/>
      <c r="D42" s="241">
        <v>-548899</v>
      </c>
      <c r="E42" s="242"/>
    </row>
    <row r="43" spans="1:5" ht="17.100000000000001" customHeight="1" x14ac:dyDescent="0.15">
      <c r="A43" s="236" t="s">
        <v>291</v>
      </c>
      <c r="B43" s="236"/>
      <c r="C43" s="236"/>
      <c r="D43" s="238"/>
      <c r="E43" s="238"/>
    </row>
    <row r="44" spans="1:5" ht="17.100000000000001" customHeight="1" x14ac:dyDescent="0.15">
      <c r="A44" s="236" t="s">
        <v>292</v>
      </c>
      <c r="B44" s="236"/>
      <c r="C44" s="236"/>
      <c r="D44" s="237">
        <v>462725</v>
      </c>
      <c r="E44" s="238"/>
    </row>
    <row r="45" spans="1:5" ht="17.100000000000001" customHeight="1" x14ac:dyDescent="0.15">
      <c r="A45" s="236" t="s">
        <v>293</v>
      </c>
      <c r="B45" s="236"/>
      <c r="C45" s="236"/>
      <c r="D45" s="237">
        <v>462725</v>
      </c>
      <c r="E45" s="238"/>
    </row>
    <row r="46" spans="1:5" ht="17.100000000000001" customHeight="1" x14ac:dyDescent="0.15">
      <c r="A46" s="236" t="s">
        <v>277</v>
      </c>
      <c r="B46" s="236"/>
      <c r="C46" s="236"/>
      <c r="D46" s="237" t="s">
        <v>139</v>
      </c>
      <c r="E46" s="238"/>
    </row>
    <row r="47" spans="1:5" ht="17.100000000000001" customHeight="1" x14ac:dyDescent="0.15">
      <c r="A47" s="236" t="s">
        <v>294</v>
      </c>
      <c r="B47" s="236"/>
      <c r="C47" s="236"/>
      <c r="D47" s="237">
        <v>639565</v>
      </c>
      <c r="E47" s="238"/>
    </row>
    <row r="48" spans="1:5" ht="17.100000000000001" customHeight="1" x14ac:dyDescent="0.15">
      <c r="A48" s="236" t="s">
        <v>295</v>
      </c>
      <c r="B48" s="236"/>
      <c r="C48" s="236"/>
      <c r="D48" s="237">
        <v>639565</v>
      </c>
      <c r="E48" s="238"/>
    </row>
    <row r="49" spans="1:5" ht="17.100000000000001" customHeight="1" x14ac:dyDescent="0.15">
      <c r="A49" s="236" t="s">
        <v>274</v>
      </c>
      <c r="B49" s="236"/>
      <c r="C49" s="236"/>
      <c r="D49" s="237" t="s">
        <v>139</v>
      </c>
      <c r="E49" s="238"/>
    </row>
    <row r="50" spans="1:5" ht="17.100000000000001" customHeight="1" x14ac:dyDescent="0.15">
      <c r="A50" s="240" t="s">
        <v>296</v>
      </c>
      <c r="B50" s="240"/>
      <c r="C50" s="240"/>
      <c r="D50" s="241">
        <v>176840</v>
      </c>
      <c r="E50" s="242"/>
    </row>
    <row r="51" spans="1:5" ht="17.100000000000001" customHeight="1" x14ac:dyDescent="0.15">
      <c r="A51" s="240" t="s">
        <v>297</v>
      </c>
      <c r="B51" s="240"/>
      <c r="C51" s="240"/>
      <c r="D51" s="241">
        <v>148184</v>
      </c>
      <c r="E51" s="242"/>
    </row>
    <row r="52" spans="1:5" ht="17.100000000000001" customHeight="1" x14ac:dyDescent="0.15">
      <c r="A52" s="240" t="s">
        <v>298</v>
      </c>
      <c r="B52" s="240"/>
      <c r="C52" s="240"/>
      <c r="D52" s="241">
        <v>388134</v>
      </c>
      <c r="E52" s="242"/>
    </row>
    <row r="53" spans="1:5" ht="17.100000000000001" customHeight="1" x14ac:dyDescent="0.15">
      <c r="A53" s="240" t="s">
        <v>299</v>
      </c>
      <c r="B53" s="240"/>
      <c r="C53" s="240"/>
      <c r="D53" s="243">
        <v>536317</v>
      </c>
      <c r="E53" s="242"/>
    </row>
    <row r="55" spans="1:5" ht="17.100000000000001" customHeight="1" x14ac:dyDescent="0.15">
      <c r="A55" s="240" t="s">
        <v>300</v>
      </c>
      <c r="B55" s="240"/>
      <c r="C55" s="240"/>
      <c r="D55" s="241">
        <v>18060</v>
      </c>
      <c r="E55" s="242"/>
    </row>
    <row r="56" spans="1:5" ht="17.100000000000001" customHeight="1" x14ac:dyDescent="0.15">
      <c r="A56" s="240" t="s">
        <v>301</v>
      </c>
      <c r="B56" s="240"/>
      <c r="C56" s="240"/>
      <c r="D56" s="241">
        <v>-512</v>
      </c>
      <c r="E56" s="242"/>
    </row>
    <row r="57" spans="1:5" ht="17.100000000000001" customHeight="1" x14ac:dyDescent="0.15">
      <c r="A57" s="240" t="s">
        <v>302</v>
      </c>
      <c r="B57" s="240"/>
      <c r="C57" s="240"/>
      <c r="D57" s="241">
        <v>17547</v>
      </c>
      <c r="E57" s="242"/>
    </row>
    <row r="58" spans="1:5" ht="17.100000000000001" customHeight="1" x14ac:dyDescent="0.15">
      <c r="A58" s="240" t="s">
        <v>303</v>
      </c>
      <c r="B58" s="240"/>
      <c r="C58" s="240"/>
      <c r="D58" s="241">
        <v>553865</v>
      </c>
      <c r="E58" s="242"/>
    </row>
    <row r="59" spans="1:5" ht="17.100000000000001" customHeight="1" x14ac:dyDescent="0.15">
      <c r="A59" s="204"/>
      <c r="B59" s="204"/>
      <c r="C59" s="204"/>
      <c r="D59" s="204"/>
      <c r="E59" s="204"/>
    </row>
    <row r="60" spans="1:5" x14ac:dyDescent="0.15">
      <c r="A60" s="46" t="s">
        <v>739</v>
      </c>
    </row>
    <row r="61" spans="1:5" x14ac:dyDescent="0.15">
      <c r="A61" s="46" t="s">
        <v>738</v>
      </c>
    </row>
    <row r="62" spans="1:5" x14ac:dyDescent="0.15">
      <c r="A62" s="46"/>
    </row>
  </sheetData>
  <mergeCells count="107">
    <mergeCell ref="A58:C58"/>
    <mergeCell ref="D58:E58"/>
    <mergeCell ref="A49:C49"/>
    <mergeCell ref="D49:E49"/>
    <mergeCell ref="A50:C50"/>
    <mergeCell ref="D50:E50"/>
    <mergeCell ref="A51:C51"/>
    <mergeCell ref="D51:E51"/>
    <mergeCell ref="A52:C52"/>
    <mergeCell ref="D52:E52"/>
    <mergeCell ref="A55:C55"/>
    <mergeCell ref="D55:E55"/>
    <mergeCell ref="A56:C56"/>
    <mergeCell ref="D56:E56"/>
    <mergeCell ref="A57:C57"/>
    <mergeCell ref="D57:E57"/>
    <mergeCell ref="A53:C53"/>
    <mergeCell ref="D53:E53"/>
    <mergeCell ref="A44:C44"/>
    <mergeCell ref="D44:E44"/>
    <mergeCell ref="A45:C45"/>
    <mergeCell ref="D45:E45"/>
    <mergeCell ref="A46:C46"/>
    <mergeCell ref="D46:E46"/>
    <mergeCell ref="A47:C47"/>
    <mergeCell ref="D47:E47"/>
    <mergeCell ref="A48:C48"/>
    <mergeCell ref="D48:E48"/>
    <mergeCell ref="A39:C39"/>
    <mergeCell ref="D39:E39"/>
    <mergeCell ref="A40:C40"/>
    <mergeCell ref="D40:E40"/>
    <mergeCell ref="A41:C41"/>
    <mergeCell ref="D41:E41"/>
    <mergeCell ref="A42:C42"/>
    <mergeCell ref="D42:E42"/>
    <mergeCell ref="A43:C43"/>
    <mergeCell ref="D43:E43"/>
    <mergeCell ref="A34:C34"/>
    <mergeCell ref="D34:E34"/>
    <mergeCell ref="A35:C35"/>
    <mergeCell ref="D35:E35"/>
    <mergeCell ref="A36:C36"/>
    <mergeCell ref="D36:E36"/>
    <mergeCell ref="A37:C37"/>
    <mergeCell ref="D37:E37"/>
    <mergeCell ref="A38:C38"/>
    <mergeCell ref="D38:E38"/>
    <mergeCell ref="A29:C29"/>
    <mergeCell ref="D29:E29"/>
    <mergeCell ref="A30:C30"/>
    <mergeCell ref="D30:E30"/>
    <mergeCell ref="A31:C31"/>
    <mergeCell ref="D31:E31"/>
    <mergeCell ref="A32:C32"/>
    <mergeCell ref="D32:E32"/>
    <mergeCell ref="A33:C33"/>
    <mergeCell ref="D33:E33"/>
    <mergeCell ref="A24:C24"/>
    <mergeCell ref="D24:E24"/>
    <mergeCell ref="A25:C25"/>
    <mergeCell ref="D25:E25"/>
    <mergeCell ref="A26:C26"/>
    <mergeCell ref="D26:E26"/>
    <mergeCell ref="A27:C27"/>
    <mergeCell ref="D27:E27"/>
    <mergeCell ref="A28:C28"/>
    <mergeCell ref="D28:E28"/>
    <mergeCell ref="A19:C19"/>
    <mergeCell ref="D19:E19"/>
    <mergeCell ref="A20:C20"/>
    <mergeCell ref="D20:E20"/>
    <mergeCell ref="A21:C21"/>
    <mergeCell ref="D21:E21"/>
    <mergeCell ref="A22:C22"/>
    <mergeCell ref="D22:E22"/>
    <mergeCell ref="A23:C23"/>
    <mergeCell ref="D23:E23"/>
    <mergeCell ref="A14:C14"/>
    <mergeCell ref="D14:E14"/>
    <mergeCell ref="A15:C15"/>
    <mergeCell ref="D15:E15"/>
    <mergeCell ref="A16:C16"/>
    <mergeCell ref="D16:E16"/>
    <mergeCell ref="A17:C17"/>
    <mergeCell ref="D17:E17"/>
    <mergeCell ref="A18:C18"/>
    <mergeCell ref="D18:E18"/>
    <mergeCell ref="A9:C9"/>
    <mergeCell ref="D9:E9"/>
    <mergeCell ref="A10:C10"/>
    <mergeCell ref="D10:E10"/>
    <mergeCell ref="A11:C11"/>
    <mergeCell ref="D11:E11"/>
    <mergeCell ref="A12:C12"/>
    <mergeCell ref="D12:E12"/>
    <mergeCell ref="D8:E8"/>
    <mergeCell ref="A13:C13"/>
    <mergeCell ref="D13:E13"/>
    <mergeCell ref="A2:E2"/>
    <mergeCell ref="A3:E3"/>
    <mergeCell ref="A4:E4"/>
    <mergeCell ref="A6:C6"/>
    <mergeCell ref="D6:E6"/>
    <mergeCell ref="A7:C7"/>
    <mergeCell ref="D7:E7"/>
    <mergeCell ref="A8:C8"/>
  </mergeCells>
  <phoneticPr fontId="2"/>
  <printOptions horizontalCentered="1"/>
  <pageMargins left="0.3888888888888889" right="0.3888888888888889" top="0.3888888888888889" bottom="0.3888888888888889" header="0.19444444444444445" footer="0.19444444444444445"/>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52"/>
  <sheetViews>
    <sheetView showGridLines="0" view="pageBreakPreview" zoomScaleNormal="100" zoomScaleSheetLayoutView="100" workbookViewId="0">
      <selection activeCell="G120" sqref="G120"/>
    </sheetView>
  </sheetViews>
  <sheetFormatPr defaultColWidth="8.875" defaultRowHeight="11.25" x14ac:dyDescent="0.15"/>
  <cols>
    <col min="1" max="1" width="6" style="45" customWidth="1"/>
    <col min="2" max="2" width="17.25" style="45" customWidth="1"/>
    <col min="3" max="3" width="9.625" style="45" bestFit="1" customWidth="1"/>
    <col min="4" max="4" width="5.375" style="166" customWidth="1"/>
    <col min="5" max="5" width="9.625" style="45" customWidth="1"/>
    <col min="6" max="6" width="5.5" style="166" customWidth="1"/>
    <col min="7" max="7" width="8.375" style="45" customWidth="1"/>
    <col min="8" max="8" width="4.5" style="166" bestFit="1" customWidth="1"/>
    <col min="9" max="9" width="10.25" style="45" bestFit="1" customWidth="1"/>
    <col min="10" max="10" width="4.5" style="45" bestFit="1" customWidth="1"/>
    <col min="11" max="16384" width="8.875" style="45"/>
  </cols>
  <sheetData>
    <row r="1" spans="1:8" ht="14.25" x14ac:dyDescent="0.15">
      <c r="A1" s="250" t="s">
        <v>305</v>
      </c>
      <c r="B1" s="251"/>
      <c r="C1" s="251"/>
      <c r="D1" s="251"/>
      <c r="E1" s="251"/>
      <c r="F1" s="251"/>
      <c r="G1" s="251"/>
      <c r="H1" s="167"/>
    </row>
    <row r="2" spans="1:8" ht="14.25" customHeight="1" x14ac:dyDescent="0.15"/>
    <row r="3" spans="1:8" ht="14.25" customHeight="1" x14ac:dyDescent="0.15">
      <c r="A3" s="46" t="s">
        <v>388</v>
      </c>
    </row>
    <row r="4" spans="1:8" ht="14.25" customHeight="1" x14ac:dyDescent="0.15">
      <c r="A4" s="46"/>
    </row>
    <row r="5" spans="1:8" ht="14.25" customHeight="1" x14ac:dyDescent="0.15">
      <c r="A5" s="46" t="s">
        <v>389</v>
      </c>
    </row>
    <row r="6" spans="1:8" ht="14.25" customHeight="1" x14ac:dyDescent="0.15">
      <c r="A6" s="46" t="s">
        <v>422</v>
      </c>
    </row>
    <row r="7" spans="1:8" ht="14.25" customHeight="1" x14ac:dyDescent="0.15">
      <c r="A7" s="46" t="s">
        <v>423</v>
      </c>
    </row>
    <row r="8" spans="1:8" ht="14.25" customHeight="1" x14ac:dyDescent="0.15">
      <c r="A8" s="46"/>
    </row>
    <row r="9" spans="1:8" ht="14.25" customHeight="1" x14ac:dyDescent="0.15">
      <c r="A9" s="46" t="s">
        <v>390</v>
      </c>
    </row>
    <row r="10" spans="1:8" ht="14.25" customHeight="1" x14ac:dyDescent="0.15">
      <c r="A10" s="46" t="s">
        <v>391</v>
      </c>
    </row>
    <row r="11" spans="1:8" ht="14.25" customHeight="1" x14ac:dyDescent="0.15">
      <c r="A11" s="46" t="s">
        <v>392</v>
      </c>
    </row>
    <row r="12" spans="1:8" ht="14.25" customHeight="1" x14ac:dyDescent="0.15">
      <c r="A12" s="46"/>
    </row>
    <row r="13" spans="1:8" ht="14.25" customHeight="1" x14ac:dyDescent="0.15">
      <c r="A13" s="46" t="s">
        <v>393</v>
      </c>
    </row>
    <row r="14" spans="1:8" ht="14.25" customHeight="1" x14ac:dyDescent="0.15">
      <c r="A14" s="46" t="s">
        <v>394</v>
      </c>
    </row>
    <row r="15" spans="1:8" ht="14.25" customHeight="1" x14ac:dyDescent="0.15">
      <c r="A15" s="46" t="s">
        <v>424</v>
      </c>
    </row>
    <row r="16" spans="1:8" ht="14.25" customHeight="1" x14ac:dyDescent="0.15">
      <c r="A16" s="46" t="s">
        <v>395</v>
      </c>
    </row>
    <row r="17" spans="1:8" ht="14.25" customHeight="1" x14ac:dyDescent="0.15">
      <c r="A17" s="46" t="s">
        <v>424</v>
      </c>
    </row>
    <row r="18" spans="1:8" ht="14.25" customHeight="1" x14ac:dyDescent="0.15">
      <c r="A18" s="46"/>
    </row>
    <row r="19" spans="1:8" ht="14.25" customHeight="1" x14ac:dyDescent="0.15">
      <c r="A19" s="46" t="s">
        <v>396</v>
      </c>
    </row>
    <row r="20" spans="1:8" ht="14.25" customHeight="1" x14ac:dyDescent="0.15">
      <c r="A20" s="46" t="s">
        <v>397</v>
      </c>
    </row>
    <row r="21" spans="1:8" ht="14.25" customHeight="1" x14ac:dyDescent="0.15">
      <c r="A21" s="46" t="s">
        <v>425</v>
      </c>
    </row>
    <row r="22" spans="1:8" s="101" customFormat="1" ht="14.25" customHeight="1" x14ac:dyDescent="0.15">
      <c r="A22" s="46" t="s">
        <v>482</v>
      </c>
      <c r="D22" s="166"/>
      <c r="F22" s="166"/>
      <c r="H22" s="166"/>
    </row>
    <row r="23" spans="1:8" s="138" customFormat="1" ht="14.25" customHeight="1" x14ac:dyDescent="0.15">
      <c r="A23" s="65" t="s">
        <v>624</v>
      </c>
    </row>
    <row r="24" spans="1:8" s="138" customFormat="1" ht="14.25" customHeight="1" x14ac:dyDescent="0.15">
      <c r="A24" s="65" t="s">
        <v>625</v>
      </c>
    </row>
    <row r="25" spans="1:8" s="213" customFormat="1" ht="14.25" customHeight="1" x14ac:dyDescent="0.15">
      <c r="A25" s="46" t="s">
        <v>483</v>
      </c>
    </row>
    <row r="26" spans="1:8" s="213" customFormat="1" ht="14.25" customHeight="1" x14ac:dyDescent="0.15">
      <c r="A26" s="46" t="s">
        <v>802</v>
      </c>
    </row>
    <row r="27" spans="1:8" s="213" customFormat="1" ht="14.25" customHeight="1" x14ac:dyDescent="0.15">
      <c r="A27" s="46" t="s">
        <v>803</v>
      </c>
    </row>
    <row r="28" spans="1:8" ht="14.25" customHeight="1" x14ac:dyDescent="0.15">
      <c r="A28" s="46" t="s">
        <v>801</v>
      </c>
    </row>
    <row r="29" spans="1:8" ht="14.25" customHeight="1" x14ac:dyDescent="0.15">
      <c r="A29" s="46" t="s">
        <v>426</v>
      </c>
    </row>
    <row r="30" spans="1:8" ht="14.25" customHeight="1" x14ac:dyDescent="0.15">
      <c r="A30" s="46" t="s">
        <v>304</v>
      </c>
    </row>
    <row r="31" spans="1:8" ht="14.25" customHeight="1" x14ac:dyDescent="0.15">
      <c r="A31" s="46" t="s">
        <v>399</v>
      </c>
    </row>
    <row r="32" spans="1:8" ht="14.25" customHeight="1" x14ac:dyDescent="0.15">
      <c r="A32" s="46" t="s">
        <v>455</v>
      </c>
    </row>
    <row r="33" spans="1:1" ht="14.25" customHeight="1" x14ac:dyDescent="0.15">
      <c r="A33" s="46" t="s">
        <v>456</v>
      </c>
    </row>
    <row r="34" spans="1:1" ht="14.25" customHeight="1" x14ac:dyDescent="0.15">
      <c r="A34" s="46"/>
    </row>
    <row r="35" spans="1:1" ht="14.25" customHeight="1" x14ac:dyDescent="0.15">
      <c r="A35" s="46" t="s">
        <v>400</v>
      </c>
    </row>
    <row r="36" spans="1:1" ht="14.25" customHeight="1" x14ac:dyDescent="0.15">
      <c r="A36" s="46" t="s">
        <v>427</v>
      </c>
    </row>
    <row r="37" spans="1:1" ht="14.25" customHeight="1" x14ac:dyDescent="0.15">
      <c r="A37" s="46" t="s">
        <v>428</v>
      </c>
    </row>
    <row r="38" spans="1:1" ht="14.25" customHeight="1" x14ac:dyDescent="0.15">
      <c r="A38" s="46"/>
    </row>
    <row r="39" spans="1:1" ht="14.25" customHeight="1" x14ac:dyDescent="0.15">
      <c r="A39" s="46" t="s">
        <v>401</v>
      </c>
    </row>
    <row r="40" spans="1:1" ht="14.25" customHeight="1" x14ac:dyDescent="0.15">
      <c r="A40" s="46" t="s">
        <v>402</v>
      </c>
    </row>
    <row r="41" spans="1:1" ht="14.25" customHeight="1" x14ac:dyDescent="0.15">
      <c r="A41" s="46" t="s">
        <v>429</v>
      </c>
    </row>
    <row r="42" spans="1:1" ht="14.25" customHeight="1" x14ac:dyDescent="0.15">
      <c r="A42" s="46" t="s">
        <v>403</v>
      </c>
    </row>
    <row r="43" spans="1:1" ht="14.25" customHeight="1" x14ac:dyDescent="0.15">
      <c r="A43" s="65" t="s">
        <v>430</v>
      </c>
    </row>
    <row r="44" spans="1:1" ht="14.25" customHeight="1" x14ac:dyDescent="0.15">
      <c r="A44" s="65" t="s">
        <v>404</v>
      </c>
    </row>
    <row r="45" spans="1:1" ht="14.25" customHeight="1" x14ac:dyDescent="0.15">
      <c r="A45" s="65" t="s">
        <v>431</v>
      </c>
    </row>
    <row r="46" spans="1:1" ht="14.25" customHeight="1" x14ac:dyDescent="0.15">
      <c r="A46" s="65" t="s">
        <v>432</v>
      </c>
    </row>
    <row r="47" spans="1:1" ht="14.25" customHeight="1" x14ac:dyDescent="0.15">
      <c r="A47" s="65" t="s">
        <v>433</v>
      </c>
    </row>
    <row r="48" spans="1:1" ht="14.25" customHeight="1" x14ac:dyDescent="0.15">
      <c r="A48" s="46"/>
    </row>
    <row r="49" spans="1:10" ht="14.25" customHeight="1" x14ac:dyDescent="0.15">
      <c r="A49" s="46" t="s">
        <v>405</v>
      </c>
    </row>
    <row r="50" spans="1:10" s="54" customFormat="1" ht="14.25" customHeight="1" x14ac:dyDescent="0.15">
      <c r="A50" s="46"/>
      <c r="D50" s="166"/>
      <c r="F50" s="166"/>
      <c r="H50" s="166"/>
    </row>
    <row r="51" spans="1:10" ht="14.25" customHeight="1" x14ac:dyDescent="0.15">
      <c r="A51" s="46" t="s">
        <v>446</v>
      </c>
    </row>
    <row r="52" spans="1:10" ht="14.25" customHeight="1" x14ac:dyDescent="0.15">
      <c r="A52" s="46"/>
    </row>
    <row r="53" spans="1:10" s="54" customFormat="1" ht="14.25" customHeight="1" x14ac:dyDescent="0.15">
      <c r="A53" s="46" t="s">
        <v>406</v>
      </c>
      <c r="D53" s="166"/>
      <c r="F53" s="166"/>
      <c r="H53" s="166"/>
    </row>
    <row r="54" spans="1:10" s="54" customFormat="1" ht="14.25" customHeight="1" x14ac:dyDescent="0.15">
      <c r="A54" s="46"/>
      <c r="D54" s="166"/>
      <c r="F54" s="166"/>
      <c r="H54" s="166"/>
    </row>
    <row r="55" spans="1:10" s="54" customFormat="1" ht="14.25" customHeight="1" x14ac:dyDescent="0.15">
      <c r="A55" s="46" t="s">
        <v>446</v>
      </c>
      <c r="D55" s="166"/>
      <c r="F55" s="166"/>
      <c r="H55" s="166"/>
    </row>
    <row r="56" spans="1:10" s="54" customFormat="1" ht="14.25" customHeight="1" x14ac:dyDescent="0.15">
      <c r="A56" s="46"/>
      <c r="D56" s="166"/>
      <c r="F56" s="166"/>
      <c r="H56" s="166"/>
    </row>
    <row r="57" spans="1:10" ht="14.25" customHeight="1" x14ac:dyDescent="0.15">
      <c r="A57" s="46" t="s">
        <v>407</v>
      </c>
    </row>
    <row r="58" spans="1:10" s="54" customFormat="1" ht="14.25" customHeight="1" x14ac:dyDescent="0.15">
      <c r="A58" s="46"/>
      <c r="D58" s="166"/>
      <c r="F58" s="166"/>
      <c r="H58" s="166"/>
    </row>
    <row r="59" spans="1:10" s="213" customFormat="1" ht="14.25" customHeight="1" x14ac:dyDescent="0.15">
      <c r="A59" s="46" t="s">
        <v>785</v>
      </c>
    </row>
    <row r="60" spans="1:10" s="213" customFormat="1" ht="14.25" customHeight="1" x14ac:dyDescent="0.15">
      <c r="A60" s="46" t="s">
        <v>786</v>
      </c>
    </row>
    <row r="61" spans="1:10" ht="14.25" customHeight="1" x14ac:dyDescent="0.15">
      <c r="A61" s="46"/>
      <c r="B61" s="262" t="s">
        <v>681</v>
      </c>
      <c r="C61" s="252" t="s">
        <v>683</v>
      </c>
      <c r="D61" s="253"/>
      <c r="E61" s="258" t="s">
        <v>698</v>
      </c>
      <c r="F61" s="263"/>
      <c r="G61" s="263"/>
      <c r="H61" s="259"/>
      <c r="I61" s="252" t="s">
        <v>684</v>
      </c>
      <c r="J61" s="253"/>
    </row>
    <row r="62" spans="1:10" s="166" customFormat="1" ht="14.25" customHeight="1" x14ac:dyDescent="0.15">
      <c r="A62" s="46"/>
      <c r="B62" s="262"/>
      <c r="C62" s="254"/>
      <c r="D62" s="255"/>
      <c r="E62" s="260"/>
      <c r="F62" s="264"/>
      <c r="G62" s="264"/>
      <c r="H62" s="261"/>
      <c r="I62" s="254"/>
      <c r="J62" s="255"/>
    </row>
    <row r="63" spans="1:10" s="155" customFormat="1" ht="14.25" customHeight="1" x14ac:dyDescent="0.15">
      <c r="A63" s="46"/>
      <c r="B63" s="262"/>
      <c r="C63" s="254"/>
      <c r="D63" s="255"/>
      <c r="E63" s="258" t="s">
        <v>697</v>
      </c>
      <c r="F63" s="259"/>
      <c r="G63" s="258" t="s">
        <v>695</v>
      </c>
      <c r="H63" s="259"/>
      <c r="I63" s="254"/>
      <c r="J63" s="255"/>
    </row>
    <row r="64" spans="1:10" s="155" customFormat="1" ht="14.25" customHeight="1" x14ac:dyDescent="0.15">
      <c r="A64" s="46"/>
      <c r="B64" s="262"/>
      <c r="C64" s="256"/>
      <c r="D64" s="257"/>
      <c r="E64" s="260"/>
      <c r="F64" s="261"/>
      <c r="G64" s="260"/>
      <c r="H64" s="261"/>
      <c r="I64" s="256"/>
      <c r="J64" s="257"/>
    </row>
    <row r="65" spans="1:10" s="155" customFormat="1" ht="14.25" customHeight="1" x14ac:dyDescent="0.15">
      <c r="A65" s="46"/>
      <c r="B65" s="216" t="s">
        <v>682</v>
      </c>
      <c r="C65" s="173" t="s">
        <v>694</v>
      </c>
      <c r="D65" s="174" t="s">
        <v>693</v>
      </c>
      <c r="E65" s="175" t="s">
        <v>694</v>
      </c>
      <c r="F65" s="176" t="s">
        <v>693</v>
      </c>
      <c r="G65" s="177">
        <v>155000</v>
      </c>
      <c r="H65" s="176" t="s">
        <v>693</v>
      </c>
      <c r="I65" s="215">
        <v>155000</v>
      </c>
      <c r="J65" s="176" t="s">
        <v>693</v>
      </c>
    </row>
    <row r="66" spans="1:10" s="155" customFormat="1" ht="14.25" customHeight="1" x14ac:dyDescent="0.15">
      <c r="A66" s="46"/>
      <c r="B66" s="172" t="s">
        <v>696</v>
      </c>
      <c r="C66" s="175" t="s">
        <v>694</v>
      </c>
      <c r="D66" s="176" t="s">
        <v>693</v>
      </c>
      <c r="E66" s="175" t="s">
        <v>694</v>
      </c>
      <c r="F66" s="176" t="s">
        <v>693</v>
      </c>
      <c r="G66" s="177">
        <v>155000</v>
      </c>
      <c r="H66" s="176" t="s">
        <v>693</v>
      </c>
      <c r="I66" s="178">
        <v>155000</v>
      </c>
      <c r="J66" s="176" t="s">
        <v>693</v>
      </c>
    </row>
    <row r="67" spans="1:10" s="155" customFormat="1" ht="14.25" customHeight="1" x14ac:dyDescent="0.15">
      <c r="A67" s="46"/>
      <c r="D67" s="166"/>
      <c r="F67" s="166"/>
      <c r="H67" s="166"/>
    </row>
    <row r="68" spans="1:10" ht="14.25" customHeight="1" x14ac:dyDescent="0.15">
      <c r="A68" s="46" t="s">
        <v>408</v>
      </c>
    </row>
    <row r="69" spans="1:10" s="54" customFormat="1" ht="14.25" customHeight="1" x14ac:dyDescent="0.15">
      <c r="A69" s="46"/>
      <c r="D69" s="166"/>
      <c r="F69" s="166"/>
      <c r="H69" s="166"/>
    </row>
    <row r="70" spans="1:10" s="54" customFormat="1" ht="14.25" customHeight="1" x14ac:dyDescent="0.15">
      <c r="A70" s="46" t="s">
        <v>409</v>
      </c>
      <c r="D70" s="166"/>
      <c r="F70" s="166"/>
      <c r="H70" s="166"/>
    </row>
    <row r="71" spans="1:10" ht="14.25" customHeight="1" x14ac:dyDescent="0.15">
      <c r="A71" s="46" t="s">
        <v>410</v>
      </c>
    </row>
    <row r="72" spans="1:10" ht="14.25" customHeight="1" x14ac:dyDescent="0.15">
      <c r="A72" s="46" t="s">
        <v>434</v>
      </c>
    </row>
    <row r="73" spans="1:10" ht="14.25" customHeight="1" x14ac:dyDescent="0.15">
      <c r="A73" s="46" t="s">
        <v>411</v>
      </c>
    </row>
    <row r="74" spans="1:10" ht="14.25" customHeight="1" x14ac:dyDescent="0.15">
      <c r="A74" s="46" t="s">
        <v>435</v>
      </c>
    </row>
    <row r="75" spans="1:10" s="54" customFormat="1" ht="14.25" customHeight="1" x14ac:dyDescent="0.15">
      <c r="A75" s="46" t="s">
        <v>436</v>
      </c>
      <c r="D75" s="166"/>
      <c r="F75" s="166"/>
      <c r="H75" s="166"/>
    </row>
    <row r="76" spans="1:10" ht="14.25" customHeight="1" x14ac:dyDescent="0.15">
      <c r="A76" s="65" t="s">
        <v>412</v>
      </c>
    </row>
    <row r="77" spans="1:10" s="54" customFormat="1" ht="14.25" customHeight="1" x14ac:dyDescent="0.15">
      <c r="A77" s="65" t="s">
        <v>791</v>
      </c>
      <c r="D77" s="166"/>
      <c r="F77" s="166"/>
      <c r="H77" s="166"/>
    </row>
    <row r="78" spans="1:10" s="138" customFormat="1" ht="14.25" customHeight="1" x14ac:dyDescent="0.15">
      <c r="A78" s="65" t="s">
        <v>419</v>
      </c>
    </row>
    <row r="79" spans="1:10" s="138" customFormat="1" ht="14.25" customHeight="1" x14ac:dyDescent="0.15">
      <c r="A79" s="65" t="s">
        <v>437</v>
      </c>
    </row>
    <row r="80" spans="1:10" s="138" customFormat="1" ht="14.25" customHeight="1" x14ac:dyDescent="0.15">
      <c r="A80" s="65" t="s">
        <v>438</v>
      </c>
    </row>
    <row r="81" spans="1:8" s="138" customFormat="1" ht="14.25" customHeight="1" x14ac:dyDescent="0.15">
      <c r="A81" s="65" t="s">
        <v>788</v>
      </c>
    </row>
    <row r="82" spans="1:8" s="138" customFormat="1" ht="14.25" customHeight="1" x14ac:dyDescent="0.15">
      <c r="A82" s="65" t="s">
        <v>789</v>
      </c>
    </row>
    <row r="83" spans="1:8" s="138" customFormat="1" ht="14.25" customHeight="1" x14ac:dyDescent="0.15">
      <c r="A83" s="65" t="s">
        <v>413</v>
      </c>
    </row>
    <row r="84" spans="1:8" s="138" customFormat="1" ht="14.25" customHeight="1" x14ac:dyDescent="0.15">
      <c r="A84" s="65" t="s">
        <v>787</v>
      </c>
    </row>
    <row r="85" spans="1:8" s="138" customFormat="1" ht="14.25" customHeight="1" x14ac:dyDescent="0.15">
      <c r="A85" s="65" t="s">
        <v>414</v>
      </c>
    </row>
    <row r="86" spans="1:8" s="138" customFormat="1" ht="14.25" customHeight="1" x14ac:dyDescent="0.15">
      <c r="A86" s="65" t="s">
        <v>790</v>
      </c>
    </row>
    <row r="87" spans="1:8" s="138" customFormat="1" ht="14.25" customHeight="1" x14ac:dyDescent="0.15">
      <c r="A87" s="65" t="s">
        <v>800</v>
      </c>
    </row>
    <row r="88" spans="1:8" s="138" customFormat="1" ht="14.25" customHeight="1" x14ac:dyDescent="0.15">
      <c r="A88" s="65" t="s">
        <v>804</v>
      </c>
    </row>
    <row r="89" spans="1:8" ht="14.25" customHeight="1" x14ac:dyDescent="0.15">
      <c r="A89" s="46"/>
    </row>
    <row r="90" spans="1:8" s="54" customFormat="1" ht="14.25" customHeight="1" x14ac:dyDescent="0.15">
      <c r="A90" s="46" t="s">
        <v>415</v>
      </c>
      <c r="D90" s="166"/>
      <c r="F90" s="166"/>
      <c r="H90" s="166"/>
    </row>
    <row r="91" spans="1:8" ht="14.25" customHeight="1" x14ac:dyDescent="0.15">
      <c r="A91" s="46" t="s">
        <v>416</v>
      </c>
    </row>
    <row r="92" spans="1:8" ht="14.25" customHeight="1" x14ac:dyDescent="0.15">
      <c r="A92" s="46" t="s">
        <v>447</v>
      </c>
    </row>
    <row r="93" spans="1:8" ht="14.25" customHeight="1" x14ac:dyDescent="0.15">
      <c r="A93" s="46" t="s">
        <v>417</v>
      </c>
    </row>
    <row r="94" spans="1:8" ht="14.25" customHeight="1" x14ac:dyDescent="0.15">
      <c r="A94" s="46" t="s">
        <v>447</v>
      </c>
    </row>
    <row r="95" spans="1:8" ht="14.25" customHeight="1" x14ac:dyDescent="0.15">
      <c r="A95" s="46" t="s">
        <v>418</v>
      </c>
    </row>
    <row r="96" spans="1:8" ht="14.25" customHeight="1" x14ac:dyDescent="0.15">
      <c r="A96" s="46" t="s">
        <v>447</v>
      </c>
    </row>
    <row r="97" spans="1:11" ht="14.25" customHeight="1" x14ac:dyDescent="0.15">
      <c r="A97" s="65" t="s">
        <v>420</v>
      </c>
      <c r="B97" s="138"/>
      <c r="C97" s="138"/>
      <c r="D97" s="138"/>
      <c r="E97" s="138"/>
      <c r="F97" s="138"/>
      <c r="G97" s="138"/>
      <c r="H97" s="138"/>
      <c r="I97" s="138"/>
      <c r="J97" s="138"/>
      <c r="K97" s="138"/>
    </row>
    <row r="98" spans="1:11" s="138" customFormat="1" ht="14.25" customHeight="1" x14ac:dyDescent="0.15">
      <c r="A98" s="65" t="s">
        <v>792</v>
      </c>
    </row>
    <row r="99" spans="1:11" s="138" customFormat="1" ht="14.25" customHeight="1" x14ac:dyDescent="0.15">
      <c r="A99" s="65" t="s">
        <v>793</v>
      </c>
    </row>
    <row r="100" spans="1:11" s="138" customFormat="1" ht="14.25" customHeight="1" x14ac:dyDescent="0.15">
      <c r="A100" s="65" t="s">
        <v>795</v>
      </c>
    </row>
    <row r="101" spans="1:11" s="138" customFormat="1" ht="14.25" customHeight="1" x14ac:dyDescent="0.15">
      <c r="A101" s="65" t="s">
        <v>794</v>
      </c>
    </row>
    <row r="102" spans="1:11" s="138" customFormat="1" ht="14.25" customHeight="1" x14ac:dyDescent="0.15">
      <c r="A102" s="65" t="s">
        <v>796</v>
      </c>
    </row>
    <row r="103" spans="1:11" s="138" customFormat="1" ht="14.25" customHeight="1" x14ac:dyDescent="0.15">
      <c r="A103" s="65" t="s">
        <v>797</v>
      </c>
    </row>
    <row r="104" spans="1:11" s="138" customFormat="1" ht="14.25" customHeight="1" x14ac:dyDescent="0.15">
      <c r="A104" s="65"/>
    </row>
    <row r="105" spans="1:11" ht="14.25" customHeight="1" x14ac:dyDescent="0.15">
      <c r="A105" s="46" t="s">
        <v>421</v>
      </c>
    </row>
    <row r="106" spans="1:11" ht="14.25" customHeight="1" x14ac:dyDescent="0.15">
      <c r="A106" s="46" t="s">
        <v>450</v>
      </c>
    </row>
    <row r="107" spans="1:11" ht="14.25" customHeight="1" x14ac:dyDescent="0.15">
      <c r="A107" s="46" t="s">
        <v>439</v>
      </c>
    </row>
    <row r="108" spans="1:11" ht="14.25" customHeight="1" x14ac:dyDescent="0.15">
      <c r="A108" s="46" t="s">
        <v>440</v>
      </c>
    </row>
    <row r="109" spans="1:11" ht="14.25" customHeight="1" x14ac:dyDescent="0.15">
      <c r="A109" s="67" t="s">
        <v>441</v>
      </c>
      <c r="B109" s="66"/>
      <c r="C109" s="66"/>
      <c r="D109" s="66"/>
    </row>
    <row r="110" spans="1:11" ht="14.25" customHeight="1" x14ac:dyDescent="0.15">
      <c r="A110" s="67" t="s">
        <v>442</v>
      </c>
      <c r="B110" s="66"/>
      <c r="C110" s="66"/>
      <c r="D110" s="66"/>
    </row>
    <row r="111" spans="1:11" ht="14.25" customHeight="1" x14ac:dyDescent="0.15">
      <c r="A111" s="66"/>
      <c r="B111" s="66"/>
      <c r="C111" s="66"/>
      <c r="D111" s="66"/>
    </row>
    <row r="112" spans="1:11" ht="14.25" customHeight="1" x14ac:dyDescent="0.15">
      <c r="A112" s="46" t="s">
        <v>443</v>
      </c>
      <c r="B112" s="66"/>
      <c r="C112" s="66"/>
      <c r="D112" s="66"/>
    </row>
    <row r="113" spans="1:6" s="138" customFormat="1" ht="14.25" customHeight="1" x14ac:dyDescent="0.15">
      <c r="A113" s="164" t="s">
        <v>798</v>
      </c>
      <c r="B113" s="179"/>
      <c r="C113" s="179"/>
      <c r="D113" s="179"/>
    </row>
    <row r="114" spans="1:6" s="138" customFormat="1" ht="14.25" customHeight="1" x14ac:dyDescent="0.15">
      <c r="A114" s="164" t="s">
        <v>699</v>
      </c>
      <c r="B114" s="179"/>
      <c r="C114" s="179"/>
      <c r="D114" s="179"/>
    </row>
    <row r="115" spans="1:6" s="138" customFormat="1" ht="14.25" customHeight="1" x14ac:dyDescent="0.15">
      <c r="A115" s="164"/>
      <c r="B115" s="179"/>
      <c r="C115" s="179"/>
      <c r="D115" s="179"/>
    </row>
    <row r="116" spans="1:6" s="138" customFormat="1" ht="14.25" customHeight="1" x14ac:dyDescent="0.15">
      <c r="A116" s="164"/>
      <c r="B116" s="182"/>
      <c r="C116" s="244" t="s">
        <v>703</v>
      </c>
      <c r="D116" s="244"/>
      <c r="E116" s="245" t="s">
        <v>704</v>
      </c>
      <c r="F116" s="245"/>
    </row>
    <row r="117" spans="1:6" s="138" customFormat="1" ht="14.25" customHeight="1" x14ac:dyDescent="0.15">
      <c r="A117" s="164"/>
      <c r="B117" s="214" t="s">
        <v>700</v>
      </c>
      <c r="C117" s="246" t="s">
        <v>718</v>
      </c>
      <c r="D117" s="246"/>
      <c r="E117" s="247" t="s">
        <v>720</v>
      </c>
      <c r="F117" s="247"/>
    </row>
    <row r="118" spans="1:6" s="138" customFormat="1" ht="14.25" customHeight="1" x14ac:dyDescent="0.15">
      <c r="A118" s="164"/>
      <c r="B118" s="214" t="s">
        <v>701</v>
      </c>
      <c r="C118" s="246" t="s">
        <v>724</v>
      </c>
      <c r="D118" s="246"/>
      <c r="E118" s="248"/>
      <c r="F118" s="248"/>
    </row>
    <row r="119" spans="1:6" s="138" customFormat="1" ht="14.25" customHeight="1" x14ac:dyDescent="0.15">
      <c r="A119" s="164"/>
      <c r="B119" s="214" t="s">
        <v>723</v>
      </c>
      <c r="C119" s="249"/>
      <c r="D119" s="249"/>
      <c r="E119" s="247" t="s">
        <v>721</v>
      </c>
      <c r="F119" s="247"/>
    </row>
    <row r="120" spans="1:6" s="138" customFormat="1" ht="14.25" customHeight="1" x14ac:dyDescent="0.15">
      <c r="A120" s="164"/>
      <c r="B120" s="214" t="s">
        <v>702</v>
      </c>
      <c r="C120" s="246" t="s">
        <v>719</v>
      </c>
      <c r="D120" s="246"/>
      <c r="E120" s="247" t="s">
        <v>722</v>
      </c>
      <c r="F120" s="247"/>
    </row>
    <row r="121" spans="1:6" s="138" customFormat="1" ht="14.25" customHeight="1" x14ac:dyDescent="0.15">
      <c r="A121" s="164"/>
      <c r="B121" s="180" t="s">
        <v>705</v>
      </c>
      <c r="C121" s="183"/>
      <c r="D121" s="183"/>
      <c r="E121" s="184"/>
      <c r="F121" s="184"/>
    </row>
    <row r="122" spans="1:6" s="138" customFormat="1" ht="14.25" customHeight="1" x14ac:dyDescent="0.15">
      <c r="A122" s="164"/>
      <c r="B122" s="180" t="s">
        <v>725</v>
      </c>
      <c r="C122" s="183"/>
      <c r="D122" s="183"/>
      <c r="E122" s="184"/>
      <c r="F122" s="184"/>
    </row>
    <row r="123" spans="1:6" s="138" customFormat="1" ht="14.25" customHeight="1" x14ac:dyDescent="0.15">
      <c r="A123" s="164"/>
      <c r="B123" s="179"/>
      <c r="C123" s="179"/>
      <c r="D123" s="179"/>
    </row>
    <row r="124" spans="1:6" s="138" customFormat="1" ht="14.25" customHeight="1" x14ac:dyDescent="0.15">
      <c r="A124" s="164" t="s">
        <v>706</v>
      </c>
      <c r="B124" s="179"/>
      <c r="C124" s="179"/>
      <c r="D124" s="179"/>
    </row>
    <row r="125" spans="1:6" s="138" customFormat="1" ht="14.25" customHeight="1" x14ac:dyDescent="0.15">
      <c r="A125" s="164"/>
      <c r="B125" s="185" t="s">
        <v>702</v>
      </c>
      <c r="C125" s="179"/>
      <c r="D125" s="179"/>
    </row>
    <row r="126" spans="1:6" s="138" customFormat="1" ht="14.25" customHeight="1" x14ac:dyDescent="0.15">
      <c r="A126" s="164"/>
      <c r="B126" s="186" t="s">
        <v>707</v>
      </c>
      <c r="C126" s="186"/>
      <c r="D126" s="186"/>
      <c r="E126" s="187">
        <v>520243</v>
      </c>
      <c r="F126" s="181" t="s">
        <v>693</v>
      </c>
    </row>
    <row r="127" spans="1:6" s="138" customFormat="1" ht="14.25" customHeight="1" x14ac:dyDescent="0.15">
      <c r="A127" s="164"/>
      <c r="B127" s="179" t="s">
        <v>708</v>
      </c>
      <c r="C127" s="179"/>
      <c r="D127" s="179"/>
      <c r="E127" s="188">
        <v>122687</v>
      </c>
      <c r="F127" s="179" t="s">
        <v>693</v>
      </c>
    </row>
    <row r="128" spans="1:6" s="138" customFormat="1" ht="14.25" customHeight="1" x14ac:dyDescent="0.15">
      <c r="A128" s="164"/>
      <c r="B128" s="179" t="s">
        <v>709</v>
      </c>
      <c r="C128" s="179"/>
      <c r="D128" s="179"/>
      <c r="E128" s="189" t="s">
        <v>731</v>
      </c>
      <c r="F128" s="179" t="s">
        <v>693</v>
      </c>
    </row>
    <row r="129" spans="1:6" s="138" customFormat="1" ht="14.25" customHeight="1" x14ac:dyDescent="0.15">
      <c r="A129" s="164"/>
      <c r="B129" s="179" t="s">
        <v>710</v>
      </c>
      <c r="C129" s="179"/>
      <c r="D129" s="179"/>
      <c r="E129" s="179"/>
      <c r="F129" s="179" t="s">
        <v>693</v>
      </c>
    </row>
    <row r="130" spans="1:6" s="138" customFormat="1" ht="14.25" customHeight="1" x14ac:dyDescent="0.15">
      <c r="A130" s="164"/>
      <c r="B130" s="179" t="s">
        <v>711</v>
      </c>
      <c r="C130" s="179"/>
      <c r="D130" s="179"/>
      <c r="E130" s="179"/>
      <c r="F130" s="179" t="s">
        <v>693</v>
      </c>
    </row>
    <row r="131" spans="1:6" s="138" customFormat="1" ht="14.25" customHeight="1" x14ac:dyDescent="0.15">
      <c r="A131" s="164"/>
      <c r="B131" s="179" t="s">
        <v>712</v>
      </c>
      <c r="C131" s="179"/>
      <c r="D131" s="179"/>
      <c r="E131" s="179"/>
      <c r="F131" s="179" t="s">
        <v>693</v>
      </c>
    </row>
    <row r="132" spans="1:6" s="138" customFormat="1" ht="14.25" customHeight="1" x14ac:dyDescent="0.15">
      <c r="A132" s="164"/>
      <c r="B132" s="179" t="s">
        <v>713</v>
      </c>
      <c r="C132" s="179"/>
      <c r="D132" s="179"/>
      <c r="E132" s="189" t="s">
        <v>727</v>
      </c>
      <c r="F132" s="179" t="s">
        <v>693</v>
      </c>
    </row>
    <row r="133" spans="1:6" s="138" customFormat="1" ht="14.25" customHeight="1" x14ac:dyDescent="0.15">
      <c r="A133" s="164"/>
      <c r="B133" s="179" t="s">
        <v>714</v>
      </c>
      <c r="C133" s="179"/>
      <c r="D133" s="179"/>
      <c r="E133" s="189" t="s">
        <v>726</v>
      </c>
      <c r="F133" s="179" t="s">
        <v>693</v>
      </c>
    </row>
    <row r="134" spans="1:6" s="138" customFormat="1" ht="14.25" customHeight="1" x14ac:dyDescent="0.15">
      <c r="A134" s="164"/>
      <c r="B134" s="179" t="s">
        <v>715</v>
      </c>
      <c r="C134" s="179"/>
      <c r="D134" s="179"/>
      <c r="E134" s="190">
        <v>590439</v>
      </c>
      <c r="F134" s="179" t="s">
        <v>693</v>
      </c>
    </row>
    <row r="135" spans="1:6" s="138" customFormat="1" ht="14.25" customHeight="1" x14ac:dyDescent="0.15">
      <c r="A135" s="164"/>
      <c r="B135" s="179" t="s">
        <v>716</v>
      </c>
      <c r="C135" s="179"/>
      <c r="D135" s="179"/>
      <c r="E135" s="189" t="s">
        <v>728</v>
      </c>
      <c r="F135" s="179" t="s">
        <v>693</v>
      </c>
    </row>
    <row r="136" spans="1:6" s="138" customFormat="1" ht="14.25" customHeight="1" x14ac:dyDescent="0.15">
      <c r="A136" s="164"/>
      <c r="B136" s="179" t="s">
        <v>729</v>
      </c>
      <c r="C136" s="179"/>
      <c r="D136" s="179"/>
      <c r="E136" s="189" t="s">
        <v>732</v>
      </c>
      <c r="F136" s="179" t="s">
        <v>693</v>
      </c>
    </row>
    <row r="137" spans="1:6" s="138" customFormat="1" ht="14.25" customHeight="1" x14ac:dyDescent="0.15">
      <c r="A137" s="164"/>
      <c r="B137" s="179" t="s">
        <v>730</v>
      </c>
      <c r="C137" s="179"/>
      <c r="D137" s="179"/>
      <c r="E137" s="179">
        <v>0</v>
      </c>
      <c r="F137" s="179" t="s">
        <v>693</v>
      </c>
    </row>
    <row r="138" spans="1:6" s="138" customFormat="1" ht="14.25" customHeight="1" x14ac:dyDescent="0.15">
      <c r="A138" s="164"/>
      <c r="B138" s="179" t="s">
        <v>733</v>
      </c>
      <c r="C138" s="179"/>
      <c r="D138" s="179"/>
      <c r="E138" s="188">
        <v>4879</v>
      </c>
      <c r="F138" s="179" t="s">
        <v>693</v>
      </c>
    </row>
    <row r="139" spans="1:6" s="138" customFormat="1" ht="14.25" customHeight="1" x14ac:dyDescent="0.15">
      <c r="A139" s="164"/>
      <c r="B139" s="179" t="s">
        <v>734</v>
      </c>
      <c r="C139" s="179"/>
      <c r="D139" s="179"/>
      <c r="E139" s="188">
        <v>519027</v>
      </c>
      <c r="F139" s="179" t="s">
        <v>693</v>
      </c>
    </row>
    <row r="140" spans="1:6" s="138" customFormat="1" ht="14.25" customHeight="1" x14ac:dyDescent="0.15">
      <c r="A140" s="164"/>
      <c r="B140" s="179"/>
      <c r="C140" s="179"/>
      <c r="D140" s="179"/>
      <c r="E140" s="179"/>
      <c r="F140" s="179"/>
    </row>
    <row r="141" spans="1:6" s="138" customFormat="1" ht="14.25" customHeight="1" x14ac:dyDescent="0.15">
      <c r="A141" s="164"/>
      <c r="B141" s="181" t="s">
        <v>717</v>
      </c>
      <c r="C141" s="181"/>
      <c r="D141" s="181"/>
      <c r="E141" s="187">
        <v>1225570</v>
      </c>
      <c r="F141" s="181" t="s">
        <v>693</v>
      </c>
    </row>
    <row r="142" spans="1:6" s="138" customFormat="1" ht="14.25" customHeight="1" x14ac:dyDescent="0.15">
      <c r="A142" s="164"/>
      <c r="B142" s="179"/>
      <c r="C142" s="179"/>
      <c r="D142" s="179"/>
    </row>
    <row r="143" spans="1:6" ht="14.25" customHeight="1" x14ac:dyDescent="0.15">
      <c r="A143" s="67" t="s">
        <v>444</v>
      </c>
      <c r="B143" s="66"/>
      <c r="C143" s="66"/>
      <c r="D143" s="66"/>
    </row>
    <row r="144" spans="1:6" ht="14.25" customHeight="1" x14ac:dyDescent="0.15">
      <c r="A144" s="67" t="s">
        <v>445</v>
      </c>
      <c r="B144" s="66"/>
      <c r="C144" s="66"/>
      <c r="D144" s="66"/>
    </row>
    <row r="145" spans="1:1" ht="14.25" customHeight="1" x14ac:dyDescent="0.15">
      <c r="A145" s="67" t="s">
        <v>448</v>
      </c>
    </row>
    <row r="146" spans="1:1" s="138" customFormat="1" ht="14.25" customHeight="1" x14ac:dyDescent="0.15">
      <c r="A146" s="164" t="s">
        <v>449</v>
      </c>
    </row>
    <row r="147" spans="1:1" s="138" customFormat="1" ht="14.25" customHeight="1" x14ac:dyDescent="0.15">
      <c r="A147" s="164" t="s">
        <v>799</v>
      </c>
    </row>
    <row r="148" spans="1:1" ht="14.25" customHeight="1" x14ac:dyDescent="0.15"/>
    <row r="149" spans="1:1" ht="14.25" customHeight="1" x14ac:dyDescent="0.15"/>
    <row r="150" spans="1:1" ht="14.25" customHeight="1" x14ac:dyDescent="0.15"/>
    <row r="151" spans="1:1" ht="14.25" customHeight="1" x14ac:dyDescent="0.15"/>
    <row r="152" spans="1:1" ht="14.25" customHeight="1" x14ac:dyDescent="0.15"/>
  </sheetData>
  <mergeCells count="17">
    <mergeCell ref="A1:G1"/>
    <mergeCell ref="I61:J64"/>
    <mergeCell ref="E63:F64"/>
    <mergeCell ref="G63:H64"/>
    <mergeCell ref="C61:D64"/>
    <mergeCell ref="B61:B64"/>
    <mergeCell ref="E61:H62"/>
    <mergeCell ref="C116:D116"/>
    <mergeCell ref="E116:F116"/>
    <mergeCell ref="C117:D117"/>
    <mergeCell ref="C118:D118"/>
    <mergeCell ref="C120:D120"/>
    <mergeCell ref="E117:F117"/>
    <mergeCell ref="E118:F118"/>
    <mergeCell ref="E120:F120"/>
    <mergeCell ref="C119:D119"/>
    <mergeCell ref="E119:F119"/>
  </mergeCells>
  <phoneticPr fontId="2"/>
  <printOptions horizontalCentered="1"/>
  <pageMargins left="0.39370078740157483" right="0.39370078740157483" top="0.39370078740157483" bottom="0.39370078740157483" header="0.19685039370078741" footer="0.19685039370078741"/>
  <pageSetup paperSize="9" scale="67" orientation="portrait" r:id="rId1"/>
  <rowBreaks count="1" manualBreakCount="1">
    <brk id="7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5"/>
  <sheetViews>
    <sheetView view="pageBreakPreview" topLeftCell="A10" zoomScaleNormal="100" zoomScaleSheetLayoutView="100" workbookViewId="0">
      <selection activeCell="J22" sqref="J22"/>
    </sheetView>
  </sheetViews>
  <sheetFormatPr defaultRowHeight="13.5" x14ac:dyDescent="0.15"/>
  <cols>
    <col min="1" max="1" width="0.875" customWidth="1"/>
    <col min="2" max="2" width="3.75" customWidth="1"/>
    <col min="3" max="3" width="16.75" customWidth="1"/>
    <col min="4" max="11" width="15.125" customWidth="1"/>
    <col min="12" max="12" width="0.625" customWidth="1"/>
    <col min="13" max="13" width="0.375" customWidth="1"/>
  </cols>
  <sheetData>
    <row r="1" spans="1:12" ht="29.25" customHeight="1" x14ac:dyDescent="0.15">
      <c r="A1" s="1"/>
      <c r="B1" s="47" t="s">
        <v>326</v>
      </c>
      <c r="C1" s="2"/>
      <c r="D1" s="3"/>
      <c r="E1" s="3"/>
      <c r="F1" s="3"/>
      <c r="G1" s="3"/>
      <c r="H1" s="3"/>
      <c r="I1" s="3"/>
      <c r="J1" s="52" t="s">
        <v>737</v>
      </c>
      <c r="K1" s="3"/>
      <c r="L1" s="1"/>
    </row>
    <row r="2" spans="1:12" ht="37.5" customHeight="1" x14ac:dyDescent="0.15">
      <c r="A2" s="1"/>
      <c r="B2" s="266" t="s">
        <v>0</v>
      </c>
      <c r="C2" s="266"/>
      <c r="D2" s="49" t="s">
        <v>1</v>
      </c>
      <c r="E2" s="49" t="s">
        <v>2</v>
      </c>
      <c r="F2" s="49" t="s">
        <v>3</v>
      </c>
      <c r="G2" s="49" t="s">
        <v>4</v>
      </c>
      <c r="H2" s="49" t="s">
        <v>5</v>
      </c>
      <c r="I2" s="50" t="s">
        <v>6</v>
      </c>
      <c r="J2" s="51" t="s">
        <v>7</v>
      </c>
      <c r="K2" s="4"/>
      <c r="L2" s="1"/>
    </row>
    <row r="3" spans="1:12" ht="14.1" customHeight="1" x14ac:dyDescent="0.15">
      <c r="A3" s="1"/>
      <c r="B3" s="265" t="s">
        <v>8</v>
      </c>
      <c r="C3" s="265"/>
      <c r="D3" s="10">
        <v>18456428</v>
      </c>
      <c r="E3" s="10">
        <v>424868</v>
      </c>
      <c r="F3" s="10">
        <v>205831</v>
      </c>
      <c r="G3" s="10">
        <v>18675466</v>
      </c>
      <c r="H3" s="10">
        <v>9927307</v>
      </c>
      <c r="I3" s="10">
        <v>360479</v>
      </c>
      <c r="J3" s="55">
        <v>8748158</v>
      </c>
      <c r="K3" s="4"/>
      <c r="L3" s="1"/>
    </row>
    <row r="4" spans="1:12" ht="14.1" customHeight="1" x14ac:dyDescent="0.15">
      <c r="A4" s="1"/>
      <c r="B4" s="265" t="s">
        <v>9</v>
      </c>
      <c r="C4" s="265"/>
      <c r="D4" s="10">
        <v>2086483</v>
      </c>
      <c r="E4" s="10" t="s">
        <v>139</v>
      </c>
      <c r="F4" s="10" t="s">
        <v>139</v>
      </c>
      <c r="G4" s="10">
        <v>2086483</v>
      </c>
      <c r="H4" s="10" t="s">
        <v>139</v>
      </c>
      <c r="I4" s="10" t="s">
        <v>139</v>
      </c>
      <c r="J4" s="55">
        <v>2086483</v>
      </c>
      <c r="K4" s="4"/>
      <c r="L4" s="1"/>
    </row>
    <row r="5" spans="1:12" ht="14.1" customHeight="1" x14ac:dyDescent="0.15">
      <c r="A5" s="1"/>
      <c r="B5" s="267" t="s">
        <v>10</v>
      </c>
      <c r="C5" s="267"/>
      <c r="D5" s="10" t="s">
        <v>139</v>
      </c>
      <c r="E5" s="10" t="s">
        <v>139</v>
      </c>
      <c r="F5" s="10" t="s">
        <v>139</v>
      </c>
      <c r="G5" s="10" t="s">
        <v>139</v>
      </c>
      <c r="H5" s="10" t="s">
        <v>139</v>
      </c>
      <c r="I5" s="10" t="s">
        <v>139</v>
      </c>
      <c r="J5" s="10" t="s">
        <v>139</v>
      </c>
      <c r="K5" s="4"/>
      <c r="L5" s="1"/>
    </row>
    <row r="6" spans="1:12" ht="14.1" customHeight="1" x14ac:dyDescent="0.15">
      <c r="A6" s="1"/>
      <c r="B6" s="267" t="s">
        <v>11</v>
      </c>
      <c r="C6" s="267"/>
      <c r="D6" s="10">
        <v>16014773</v>
      </c>
      <c r="E6" s="10">
        <v>416093</v>
      </c>
      <c r="F6" s="10">
        <v>194840</v>
      </c>
      <c r="G6" s="10">
        <v>16236026</v>
      </c>
      <c r="H6" s="10">
        <v>9678727</v>
      </c>
      <c r="I6" s="10">
        <v>350298</v>
      </c>
      <c r="J6" s="55">
        <v>6557300</v>
      </c>
      <c r="K6" s="4"/>
      <c r="L6" s="1"/>
    </row>
    <row r="7" spans="1:12" ht="14.1" customHeight="1" x14ac:dyDescent="0.15">
      <c r="A7" s="1"/>
      <c r="B7" s="265" t="s">
        <v>12</v>
      </c>
      <c r="C7" s="265"/>
      <c r="D7" s="10">
        <v>344181</v>
      </c>
      <c r="E7" s="10">
        <v>8775</v>
      </c>
      <c r="F7" s="10" t="s">
        <v>139</v>
      </c>
      <c r="G7" s="10">
        <v>352956</v>
      </c>
      <c r="H7" s="10">
        <v>248581</v>
      </c>
      <c r="I7" s="10">
        <v>10182</v>
      </c>
      <c r="J7" s="55">
        <v>104375</v>
      </c>
      <c r="K7" s="4"/>
      <c r="L7" s="1"/>
    </row>
    <row r="8" spans="1:12" ht="14.1" customHeight="1" x14ac:dyDescent="0.15">
      <c r="A8" s="1"/>
      <c r="B8" s="269" t="s">
        <v>13</v>
      </c>
      <c r="C8" s="269"/>
      <c r="D8" s="10" t="s">
        <v>139</v>
      </c>
      <c r="E8" s="10" t="s">
        <v>139</v>
      </c>
      <c r="F8" s="10" t="s">
        <v>139</v>
      </c>
      <c r="G8" s="10" t="s">
        <v>139</v>
      </c>
      <c r="H8" s="10" t="s">
        <v>139</v>
      </c>
      <c r="I8" s="10" t="s">
        <v>139</v>
      </c>
      <c r="J8" s="10" t="s">
        <v>139</v>
      </c>
      <c r="K8" s="4"/>
      <c r="L8" s="1"/>
    </row>
    <row r="9" spans="1:12" ht="14.1" customHeight="1" x14ac:dyDescent="0.15">
      <c r="A9" s="1"/>
      <c r="B9" s="268" t="s">
        <v>14</v>
      </c>
      <c r="C9" s="268"/>
      <c r="D9" s="10" t="s">
        <v>139</v>
      </c>
      <c r="E9" s="10" t="s">
        <v>139</v>
      </c>
      <c r="F9" s="10" t="s">
        <v>139</v>
      </c>
      <c r="G9" s="10" t="s">
        <v>139</v>
      </c>
      <c r="H9" s="10" t="s">
        <v>139</v>
      </c>
      <c r="I9" s="10" t="s">
        <v>139</v>
      </c>
      <c r="J9" s="10" t="s">
        <v>139</v>
      </c>
      <c r="K9" s="4"/>
      <c r="L9" s="1"/>
    </row>
    <row r="10" spans="1:12" ht="14.1" customHeight="1" x14ac:dyDescent="0.15">
      <c r="A10" s="1"/>
      <c r="B10" s="269" t="s">
        <v>15</v>
      </c>
      <c r="C10" s="269"/>
      <c r="D10" s="10" t="s">
        <v>139</v>
      </c>
      <c r="E10" s="10" t="s">
        <v>139</v>
      </c>
      <c r="F10" s="10" t="s">
        <v>139</v>
      </c>
      <c r="G10" s="10" t="s">
        <v>139</v>
      </c>
      <c r="H10" s="10" t="s">
        <v>139</v>
      </c>
      <c r="I10" s="10" t="s">
        <v>139</v>
      </c>
      <c r="J10" s="10" t="s">
        <v>139</v>
      </c>
      <c r="K10" s="4"/>
      <c r="L10" s="1"/>
    </row>
    <row r="11" spans="1:12" ht="14.1" customHeight="1" x14ac:dyDescent="0.15">
      <c r="A11" s="1"/>
      <c r="B11" s="267" t="s">
        <v>16</v>
      </c>
      <c r="C11" s="267"/>
      <c r="D11" s="10" t="s">
        <v>139</v>
      </c>
      <c r="E11" s="10" t="s">
        <v>139</v>
      </c>
      <c r="F11" s="10" t="s">
        <v>139</v>
      </c>
      <c r="G11" s="10" t="s">
        <v>139</v>
      </c>
      <c r="H11" s="10" t="s">
        <v>139</v>
      </c>
      <c r="I11" s="10" t="s">
        <v>139</v>
      </c>
      <c r="J11" s="10" t="s">
        <v>139</v>
      </c>
      <c r="K11" s="4"/>
      <c r="L11" s="1"/>
    </row>
    <row r="12" spans="1:12" ht="14.1" customHeight="1" x14ac:dyDescent="0.15">
      <c r="A12" s="1"/>
      <c r="B12" s="267" t="s">
        <v>17</v>
      </c>
      <c r="C12" s="267"/>
      <c r="D12" s="10">
        <v>10991</v>
      </c>
      <c r="E12" s="10" t="s">
        <v>139</v>
      </c>
      <c r="F12" s="10">
        <v>10991</v>
      </c>
      <c r="G12" s="10" t="s">
        <v>139</v>
      </c>
      <c r="H12" s="10" t="s">
        <v>139</v>
      </c>
      <c r="I12" s="10" t="s">
        <v>139</v>
      </c>
      <c r="J12" s="10" t="s">
        <v>139</v>
      </c>
      <c r="K12" s="4"/>
      <c r="L12" s="1"/>
    </row>
    <row r="13" spans="1:12" ht="14.1" customHeight="1" x14ac:dyDescent="0.15">
      <c r="A13" s="1"/>
      <c r="B13" s="270" t="s">
        <v>18</v>
      </c>
      <c r="C13" s="270"/>
      <c r="D13" s="11">
        <v>17256121</v>
      </c>
      <c r="E13" s="11">
        <v>145503</v>
      </c>
      <c r="F13" s="10">
        <v>11407</v>
      </c>
      <c r="G13" s="11">
        <v>17390217</v>
      </c>
      <c r="H13" s="11">
        <v>16273566</v>
      </c>
      <c r="I13" s="11">
        <v>79217</v>
      </c>
      <c r="J13" s="55">
        <v>1116650</v>
      </c>
      <c r="K13" s="4"/>
      <c r="L13" s="1"/>
    </row>
    <row r="14" spans="1:12" ht="14.1" customHeight="1" x14ac:dyDescent="0.15">
      <c r="A14" s="1"/>
      <c r="B14" s="265" t="s">
        <v>19</v>
      </c>
      <c r="C14" s="265"/>
      <c r="D14" s="10">
        <v>34844</v>
      </c>
      <c r="E14" s="10">
        <v>12566</v>
      </c>
      <c r="F14" s="10" t="s">
        <v>139</v>
      </c>
      <c r="G14" s="10">
        <v>47410</v>
      </c>
      <c r="H14" s="10" t="s">
        <v>139</v>
      </c>
      <c r="I14" s="10" t="s">
        <v>139</v>
      </c>
      <c r="J14" s="55">
        <v>47410</v>
      </c>
      <c r="K14" s="4"/>
      <c r="L14" s="1"/>
    </row>
    <row r="15" spans="1:12" ht="14.1" customHeight="1" x14ac:dyDescent="0.15">
      <c r="A15" s="1"/>
      <c r="B15" s="271" t="s">
        <v>20</v>
      </c>
      <c r="C15" s="271"/>
      <c r="D15" s="10" t="s">
        <v>139</v>
      </c>
      <c r="E15" s="10" t="s">
        <v>139</v>
      </c>
      <c r="F15" s="10" t="s">
        <v>139</v>
      </c>
      <c r="G15" s="10" t="s">
        <v>139</v>
      </c>
      <c r="H15" s="10" t="s">
        <v>139</v>
      </c>
      <c r="I15" s="10" t="s">
        <v>139</v>
      </c>
      <c r="J15" s="10" t="s">
        <v>139</v>
      </c>
      <c r="K15" s="4"/>
      <c r="L15" s="1"/>
    </row>
    <row r="16" spans="1:12" ht="14.1" customHeight="1" x14ac:dyDescent="0.15">
      <c r="A16" s="1"/>
      <c r="B16" s="272" t="s">
        <v>12</v>
      </c>
      <c r="C16" s="272"/>
      <c r="D16" s="10">
        <v>17198694</v>
      </c>
      <c r="E16" s="10">
        <v>119495</v>
      </c>
      <c r="F16" s="10" t="s">
        <v>139</v>
      </c>
      <c r="G16" s="10">
        <v>17318189</v>
      </c>
      <c r="H16" s="10">
        <v>16273566</v>
      </c>
      <c r="I16" s="10">
        <v>79217</v>
      </c>
      <c r="J16" s="55">
        <v>1044623</v>
      </c>
      <c r="K16" s="4"/>
      <c r="L16" s="1"/>
    </row>
    <row r="17" spans="1:12" ht="14.1" customHeight="1" x14ac:dyDescent="0.15">
      <c r="A17" s="1"/>
      <c r="B17" s="272" t="s">
        <v>16</v>
      </c>
      <c r="C17" s="272"/>
      <c r="D17" s="10" t="s">
        <v>139</v>
      </c>
      <c r="E17" s="10" t="s">
        <v>139</v>
      </c>
      <c r="F17" s="10" t="s">
        <v>139</v>
      </c>
      <c r="G17" s="10" t="s">
        <v>139</v>
      </c>
      <c r="H17" s="10" t="s">
        <v>139</v>
      </c>
      <c r="I17" s="10" t="s">
        <v>139</v>
      </c>
      <c r="J17" s="10" t="s">
        <v>139</v>
      </c>
      <c r="K17" s="4"/>
      <c r="L17" s="1"/>
    </row>
    <row r="18" spans="1:12" ht="14.1" customHeight="1" x14ac:dyDescent="0.15">
      <c r="A18" s="1"/>
      <c r="B18" s="271" t="s">
        <v>17</v>
      </c>
      <c r="C18" s="271"/>
      <c r="D18" s="10">
        <v>22583</v>
      </c>
      <c r="E18" s="10">
        <v>13442</v>
      </c>
      <c r="F18" s="10">
        <v>11407</v>
      </c>
      <c r="G18" s="10">
        <v>24618</v>
      </c>
      <c r="H18" s="10" t="s">
        <v>139</v>
      </c>
      <c r="I18" s="10" t="s">
        <v>139</v>
      </c>
      <c r="J18" s="10">
        <v>24618</v>
      </c>
      <c r="K18" s="4"/>
      <c r="L18" s="1"/>
    </row>
    <row r="19" spans="1:12" ht="14.1" customHeight="1" x14ac:dyDescent="0.15">
      <c r="A19" s="1"/>
      <c r="B19" s="272" t="s">
        <v>21</v>
      </c>
      <c r="C19" s="272"/>
      <c r="D19" s="10">
        <v>1003836</v>
      </c>
      <c r="E19" s="10">
        <v>117695</v>
      </c>
      <c r="F19" s="10">
        <v>33452</v>
      </c>
      <c r="G19" s="10">
        <v>1088079</v>
      </c>
      <c r="H19" s="10">
        <v>773461</v>
      </c>
      <c r="I19" s="10">
        <v>53719</v>
      </c>
      <c r="J19" s="55">
        <v>314618</v>
      </c>
      <c r="K19" s="4"/>
      <c r="L19" s="1"/>
    </row>
    <row r="20" spans="1:12" ht="14.1" customHeight="1" x14ac:dyDescent="0.15">
      <c r="A20" s="1"/>
      <c r="B20" s="273" t="s">
        <v>22</v>
      </c>
      <c r="C20" s="274"/>
      <c r="D20" s="11">
        <v>36716385</v>
      </c>
      <c r="E20" s="11">
        <v>688066</v>
      </c>
      <c r="F20" s="11">
        <v>250690</v>
      </c>
      <c r="G20" s="11">
        <v>37153761</v>
      </c>
      <c r="H20" s="11">
        <v>26974335</v>
      </c>
      <c r="I20" s="11">
        <v>493415</v>
      </c>
      <c r="J20" s="11">
        <v>10179427</v>
      </c>
      <c r="K20" s="4"/>
      <c r="L20" s="1"/>
    </row>
    <row r="21" spans="1:12" ht="12" customHeight="1" x14ac:dyDescent="0.15">
      <c r="A21" s="1"/>
      <c r="B21" s="5"/>
      <c r="C21" s="6"/>
      <c r="D21" s="12"/>
      <c r="E21" s="12"/>
      <c r="F21" s="12"/>
      <c r="G21" s="12"/>
      <c r="H21" s="12"/>
      <c r="I21" s="12"/>
      <c r="J21" s="12"/>
      <c r="K21" s="7"/>
      <c r="L21" s="1"/>
    </row>
    <row r="22" spans="1:12" ht="29.25" customHeight="1" x14ac:dyDescent="0.15">
      <c r="A22" s="1"/>
      <c r="B22" s="48" t="s">
        <v>327</v>
      </c>
      <c r="C22" s="9"/>
      <c r="D22" s="8"/>
      <c r="E22" s="8"/>
      <c r="F22" s="8"/>
      <c r="G22" s="8"/>
      <c r="H22" s="8"/>
      <c r="I22" s="8"/>
      <c r="J22" s="1"/>
      <c r="K22" s="53" t="s">
        <v>737</v>
      </c>
      <c r="L22" s="1"/>
    </row>
    <row r="23" spans="1:12" ht="12.95" customHeight="1" x14ac:dyDescent="0.15">
      <c r="A23" s="1"/>
      <c r="B23" s="266" t="s">
        <v>0</v>
      </c>
      <c r="C23" s="266"/>
      <c r="D23" s="266" t="s">
        <v>23</v>
      </c>
      <c r="E23" s="266" t="s">
        <v>24</v>
      </c>
      <c r="F23" s="266" t="s">
        <v>25</v>
      </c>
      <c r="G23" s="266" t="s">
        <v>26</v>
      </c>
      <c r="H23" s="266" t="s">
        <v>27</v>
      </c>
      <c r="I23" s="266" t="s">
        <v>28</v>
      </c>
      <c r="J23" s="266" t="s">
        <v>29</v>
      </c>
      <c r="K23" s="266" t="s">
        <v>30</v>
      </c>
      <c r="L23" s="1"/>
    </row>
    <row r="24" spans="1:12" ht="12.95" customHeight="1" x14ac:dyDescent="0.15">
      <c r="A24" s="1"/>
      <c r="B24" s="266"/>
      <c r="C24" s="266"/>
      <c r="D24" s="266"/>
      <c r="E24" s="266"/>
      <c r="F24" s="266"/>
      <c r="G24" s="266"/>
      <c r="H24" s="266"/>
      <c r="I24" s="266"/>
      <c r="J24" s="266"/>
      <c r="K24" s="266"/>
      <c r="L24" s="1"/>
    </row>
    <row r="25" spans="1:12" ht="14.1" customHeight="1" x14ac:dyDescent="0.15">
      <c r="A25" s="1"/>
      <c r="B25" s="275" t="s">
        <v>8</v>
      </c>
      <c r="C25" s="276"/>
      <c r="D25" s="10">
        <v>1190771</v>
      </c>
      <c r="E25" s="10">
        <v>5792082</v>
      </c>
      <c r="F25" s="10">
        <v>70626</v>
      </c>
      <c r="G25" s="10">
        <v>127345</v>
      </c>
      <c r="H25" s="10">
        <v>938099</v>
      </c>
      <c r="I25" s="10">
        <v>463146</v>
      </c>
      <c r="J25" s="10">
        <v>166088</v>
      </c>
      <c r="K25" s="56">
        <v>8748158</v>
      </c>
      <c r="L25" s="1"/>
    </row>
    <row r="26" spans="1:12" ht="14.1" customHeight="1" x14ac:dyDescent="0.15">
      <c r="A26" s="1"/>
      <c r="B26" s="267" t="s">
        <v>19</v>
      </c>
      <c r="C26" s="267"/>
      <c r="D26" s="11">
        <v>311754</v>
      </c>
      <c r="E26" s="11">
        <v>1223648</v>
      </c>
      <c r="F26" s="11">
        <v>67904</v>
      </c>
      <c r="G26" s="11">
        <v>26770</v>
      </c>
      <c r="H26" s="11">
        <v>322241</v>
      </c>
      <c r="I26" s="11">
        <v>53430</v>
      </c>
      <c r="J26" s="11">
        <v>80737</v>
      </c>
      <c r="K26" s="56">
        <v>2086483</v>
      </c>
      <c r="L26" s="1"/>
    </row>
    <row r="27" spans="1:12" ht="14.1" customHeight="1" x14ac:dyDescent="0.15">
      <c r="A27" s="1"/>
      <c r="B27" s="267" t="s">
        <v>10</v>
      </c>
      <c r="C27" s="267"/>
      <c r="D27" s="10" t="s">
        <v>139</v>
      </c>
      <c r="E27" s="10" t="s">
        <v>139</v>
      </c>
      <c r="F27" s="10" t="s">
        <v>139</v>
      </c>
      <c r="G27" s="10" t="s">
        <v>139</v>
      </c>
      <c r="H27" s="10" t="s">
        <v>139</v>
      </c>
      <c r="I27" s="10" t="s">
        <v>139</v>
      </c>
      <c r="J27" s="10" t="s">
        <v>139</v>
      </c>
      <c r="K27" s="56" t="s">
        <v>139</v>
      </c>
      <c r="L27" s="1"/>
    </row>
    <row r="28" spans="1:12" ht="14.1" customHeight="1" x14ac:dyDescent="0.15">
      <c r="A28" s="1"/>
      <c r="B28" s="265" t="s">
        <v>11</v>
      </c>
      <c r="C28" s="265"/>
      <c r="D28" s="11">
        <v>879017</v>
      </c>
      <c r="E28" s="11">
        <v>4472982</v>
      </c>
      <c r="F28" s="11">
        <v>2722</v>
      </c>
      <c r="G28" s="11">
        <v>100575</v>
      </c>
      <c r="H28" s="11">
        <v>606936</v>
      </c>
      <c r="I28" s="11">
        <v>409716</v>
      </c>
      <c r="J28" s="11">
        <v>85352</v>
      </c>
      <c r="K28" s="56">
        <v>6557300</v>
      </c>
      <c r="L28" s="1"/>
    </row>
    <row r="29" spans="1:12" ht="14.1" customHeight="1" x14ac:dyDescent="0.15">
      <c r="A29" s="1"/>
      <c r="B29" s="267" t="s">
        <v>12</v>
      </c>
      <c r="C29" s="267"/>
      <c r="D29" s="11">
        <v>0</v>
      </c>
      <c r="E29" s="11">
        <v>95453</v>
      </c>
      <c r="F29" s="10" t="s">
        <v>139</v>
      </c>
      <c r="G29" s="10" t="s">
        <v>139</v>
      </c>
      <c r="H29" s="11">
        <v>8922</v>
      </c>
      <c r="I29" s="11">
        <v>0</v>
      </c>
      <c r="J29" s="10" t="s">
        <v>139</v>
      </c>
      <c r="K29" s="56">
        <v>104375</v>
      </c>
      <c r="L29" s="1"/>
    </row>
    <row r="30" spans="1:12" ht="14.1" customHeight="1" x14ac:dyDescent="0.15">
      <c r="A30" s="1"/>
      <c r="B30" s="269" t="s">
        <v>13</v>
      </c>
      <c r="C30" s="269"/>
      <c r="D30" s="10" t="s">
        <v>139</v>
      </c>
      <c r="E30" s="10" t="s">
        <v>139</v>
      </c>
      <c r="F30" s="10" t="s">
        <v>139</v>
      </c>
      <c r="G30" s="10" t="s">
        <v>139</v>
      </c>
      <c r="H30" s="10" t="s">
        <v>139</v>
      </c>
      <c r="I30" s="10" t="s">
        <v>139</v>
      </c>
      <c r="J30" s="10" t="s">
        <v>139</v>
      </c>
      <c r="K30" s="56" t="s">
        <v>139</v>
      </c>
      <c r="L30" s="1"/>
    </row>
    <row r="31" spans="1:12" ht="14.1" customHeight="1" x14ac:dyDescent="0.15">
      <c r="A31" s="1"/>
      <c r="B31" s="268" t="s">
        <v>14</v>
      </c>
      <c r="C31" s="268"/>
      <c r="D31" s="10" t="s">
        <v>139</v>
      </c>
      <c r="E31" s="10" t="s">
        <v>139</v>
      </c>
      <c r="F31" s="10" t="s">
        <v>139</v>
      </c>
      <c r="G31" s="10" t="s">
        <v>139</v>
      </c>
      <c r="H31" s="10" t="s">
        <v>139</v>
      </c>
      <c r="I31" s="10" t="s">
        <v>139</v>
      </c>
      <c r="J31" s="10" t="s">
        <v>139</v>
      </c>
      <c r="K31" s="56" t="s">
        <v>139</v>
      </c>
      <c r="L31" s="1"/>
    </row>
    <row r="32" spans="1:12" ht="14.1" customHeight="1" x14ac:dyDescent="0.15">
      <c r="A32" s="1"/>
      <c r="B32" s="269" t="s">
        <v>15</v>
      </c>
      <c r="C32" s="269"/>
      <c r="D32" s="10" t="s">
        <v>139</v>
      </c>
      <c r="E32" s="10" t="s">
        <v>139</v>
      </c>
      <c r="F32" s="10" t="s">
        <v>139</v>
      </c>
      <c r="G32" s="10" t="s">
        <v>139</v>
      </c>
      <c r="H32" s="10" t="s">
        <v>139</v>
      </c>
      <c r="I32" s="10" t="s">
        <v>139</v>
      </c>
      <c r="J32" s="10" t="s">
        <v>139</v>
      </c>
      <c r="K32" s="56" t="s">
        <v>139</v>
      </c>
      <c r="L32" s="1"/>
    </row>
    <row r="33" spans="1:14" ht="14.1" customHeight="1" x14ac:dyDescent="0.15">
      <c r="A33" s="1"/>
      <c r="B33" s="267" t="s">
        <v>16</v>
      </c>
      <c r="C33" s="267"/>
      <c r="D33" s="10" t="s">
        <v>139</v>
      </c>
      <c r="E33" s="10" t="s">
        <v>139</v>
      </c>
      <c r="F33" s="10" t="s">
        <v>139</v>
      </c>
      <c r="G33" s="10" t="s">
        <v>139</v>
      </c>
      <c r="H33" s="10" t="s">
        <v>139</v>
      </c>
      <c r="I33" s="10" t="s">
        <v>139</v>
      </c>
      <c r="J33" s="10" t="s">
        <v>139</v>
      </c>
      <c r="K33" s="56" t="s">
        <v>139</v>
      </c>
      <c r="L33" s="1"/>
    </row>
    <row r="34" spans="1:14" ht="14.1" customHeight="1" x14ac:dyDescent="0.15">
      <c r="A34" s="1"/>
      <c r="B34" s="267" t="s">
        <v>17</v>
      </c>
      <c r="C34" s="267"/>
      <c r="D34" s="10" t="s">
        <v>139</v>
      </c>
      <c r="E34" s="10" t="s">
        <v>139</v>
      </c>
      <c r="F34" s="10" t="s">
        <v>139</v>
      </c>
      <c r="G34" s="10" t="s">
        <v>139</v>
      </c>
      <c r="H34" s="10" t="s">
        <v>139</v>
      </c>
      <c r="I34" s="10" t="s">
        <v>139</v>
      </c>
      <c r="J34" s="10" t="s">
        <v>139</v>
      </c>
      <c r="K34" s="56" t="s">
        <v>139</v>
      </c>
      <c r="L34" s="1"/>
    </row>
    <row r="35" spans="1:14" ht="14.1" customHeight="1" x14ac:dyDescent="0.15">
      <c r="A35" s="1"/>
      <c r="B35" s="277" t="s">
        <v>18</v>
      </c>
      <c r="C35" s="278"/>
      <c r="D35" s="11">
        <v>977072</v>
      </c>
      <c r="E35" s="10" t="s">
        <v>139</v>
      </c>
      <c r="F35" s="10" t="s">
        <v>139</v>
      </c>
      <c r="G35" s="10">
        <v>355</v>
      </c>
      <c r="H35" s="10">
        <v>87330</v>
      </c>
      <c r="I35" s="11">
        <v>51893</v>
      </c>
      <c r="J35" s="10" t="s">
        <v>139</v>
      </c>
      <c r="K35" s="56">
        <v>1116650</v>
      </c>
      <c r="L35" s="70"/>
    </row>
    <row r="36" spans="1:14" ht="14.1" customHeight="1" x14ac:dyDescent="0.15">
      <c r="A36" s="1"/>
      <c r="B36" s="267" t="s">
        <v>19</v>
      </c>
      <c r="C36" s="267"/>
      <c r="D36" s="11">
        <v>47054</v>
      </c>
      <c r="E36" s="10" t="s">
        <v>139</v>
      </c>
      <c r="F36" s="10" t="s">
        <v>139</v>
      </c>
      <c r="G36" s="10">
        <v>355</v>
      </c>
      <c r="H36" s="10" t="s">
        <v>139</v>
      </c>
      <c r="I36" s="11">
        <v>0</v>
      </c>
      <c r="J36" s="10" t="s">
        <v>139</v>
      </c>
      <c r="K36" s="56">
        <v>47410</v>
      </c>
      <c r="L36" s="1"/>
    </row>
    <row r="37" spans="1:14" ht="14.1" customHeight="1" x14ac:dyDescent="0.15">
      <c r="A37" s="1"/>
      <c r="B37" s="267" t="s">
        <v>20</v>
      </c>
      <c r="C37" s="267"/>
      <c r="D37" s="10" t="s">
        <v>139</v>
      </c>
      <c r="E37" s="10" t="s">
        <v>139</v>
      </c>
      <c r="F37" s="10" t="s">
        <v>139</v>
      </c>
      <c r="G37" s="10" t="s">
        <v>139</v>
      </c>
      <c r="H37" s="10" t="s">
        <v>139</v>
      </c>
      <c r="I37" s="10" t="s">
        <v>139</v>
      </c>
      <c r="J37" s="10" t="s">
        <v>139</v>
      </c>
      <c r="K37" s="56" t="s">
        <v>139</v>
      </c>
      <c r="L37" s="1"/>
    </row>
    <row r="38" spans="1:14" ht="14.1" customHeight="1" x14ac:dyDescent="0.15">
      <c r="A38" s="1"/>
      <c r="B38" s="265" t="s">
        <v>12</v>
      </c>
      <c r="C38" s="265"/>
      <c r="D38" s="11">
        <v>909745</v>
      </c>
      <c r="E38" s="10" t="s">
        <v>139</v>
      </c>
      <c r="F38" s="10" t="s">
        <v>139</v>
      </c>
      <c r="G38" s="10" t="s">
        <v>139</v>
      </c>
      <c r="H38" s="10">
        <v>82985</v>
      </c>
      <c r="I38" s="11">
        <v>51893</v>
      </c>
      <c r="J38" s="10" t="s">
        <v>139</v>
      </c>
      <c r="K38" s="56">
        <v>1044623</v>
      </c>
      <c r="L38" s="1"/>
    </row>
    <row r="39" spans="1:14" ht="14.1" customHeight="1" x14ac:dyDescent="0.15">
      <c r="A39" s="1"/>
      <c r="B39" s="267" t="s">
        <v>16</v>
      </c>
      <c r="C39" s="267"/>
      <c r="D39" s="10" t="s">
        <v>139</v>
      </c>
      <c r="E39" s="10" t="s">
        <v>139</v>
      </c>
      <c r="F39" s="10" t="s">
        <v>139</v>
      </c>
      <c r="G39" s="10" t="s">
        <v>139</v>
      </c>
      <c r="H39" s="10" t="s">
        <v>139</v>
      </c>
      <c r="I39" s="10" t="s">
        <v>139</v>
      </c>
      <c r="J39" s="10" t="s">
        <v>139</v>
      </c>
      <c r="K39" s="56" t="s">
        <v>139</v>
      </c>
      <c r="L39" s="1"/>
    </row>
    <row r="40" spans="1:14" ht="14.1" customHeight="1" x14ac:dyDescent="0.15">
      <c r="A40" s="1"/>
      <c r="B40" s="265" t="s">
        <v>17</v>
      </c>
      <c r="C40" s="265"/>
      <c r="D40" s="10">
        <v>20273</v>
      </c>
      <c r="E40" s="10" t="s">
        <v>139</v>
      </c>
      <c r="F40" s="10" t="s">
        <v>139</v>
      </c>
      <c r="G40" s="10" t="s">
        <v>139</v>
      </c>
      <c r="H40" s="10">
        <v>4345</v>
      </c>
      <c r="I40" s="10" t="s">
        <v>139</v>
      </c>
      <c r="J40" s="10" t="s">
        <v>139</v>
      </c>
      <c r="K40" s="56">
        <v>24618</v>
      </c>
      <c r="L40" s="1"/>
    </row>
    <row r="41" spans="1:14" ht="14.1" customHeight="1" x14ac:dyDescent="0.15">
      <c r="A41" s="1"/>
      <c r="B41" s="280" t="s">
        <v>21</v>
      </c>
      <c r="C41" s="281"/>
      <c r="D41" s="11">
        <v>8616</v>
      </c>
      <c r="E41" s="11">
        <v>121792</v>
      </c>
      <c r="F41" s="11">
        <v>9786</v>
      </c>
      <c r="G41" s="10">
        <v>535</v>
      </c>
      <c r="H41" s="11">
        <v>97067</v>
      </c>
      <c r="I41" s="11">
        <v>23106</v>
      </c>
      <c r="J41" s="11">
        <v>53715</v>
      </c>
      <c r="K41" s="56">
        <v>314618</v>
      </c>
      <c r="L41" s="1"/>
    </row>
    <row r="42" spans="1:14" ht="13.5" customHeight="1" x14ac:dyDescent="0.15">
      <c r="A42" s="1"/>
      <c r="B42" s="279" t="s">
        <v>30</v>
      </c>
      <c r="C42" s="279"/>
      <c r="D42" s="11">
        <v>2176459</v>
      </c>
      <c r="E42" s="11">
        <v>5913874</v>
      </c>
      <c r="F42" s="11">
        <v>80412</v>
      </c>
      <c r="G42" s="11">
        <v>128235</v>
      </c>
      <c r="H42" s="11">
        <v>1122496</v>
      </c>
      <c r="I42" s="11">
        <v>538145</v>
      </c>
      <c r="J42" s="11">
        <v>219804</v>
      </c>
      <c r="K42" s="71">
        <v>10179427</v>
      </c>
      <c r="L42" s="6">
        <f t="shared" ref="L42:M42" si="0">SUM(L25,L35,L41)</f>
        <v>0</v>
      </c>
      <c r="M42" s="6">
        <f t="shared" si="0"/>
        <v>0</v>
      </c>
      <c r="N42" s="1"/>
    </row>
    <row r="43" spans="1:14" ht="3" customHeight="1" x14ac:dyDescent="0.15">
      <c r="A43" s="1"/>
      <c r="B43" s="1"/>
      <c r="C43" s="1"/>
      <c r="D43" s="1"/>
      <c r="E43" s="1"/>
      <c r="F43" s="1"/>
      <c r="G43" s="1"/>
      <c r="H43" s="1"/>
      <c r="I43" s="1"/>
      <c r="J43" s="1"/>
      <c r="K43" s="1"/>
      <c r="L43" s="1"/>
      <c r="M43" s="1"/>
    </row>
    <row r="44" spans="1:14" ht="5.0999999999999996" customHeight="1" x14ac:dyDescent="0.15">
      <c r="A44" s="1"/>
      <c r="B44" s="1"/>
      <c r="C44" s="1"/>
      <c r="D44" s="1"/>
      <c r="E44" s="1"/>
      <c r="F44" s="1"/>
      <c r="G44" s="1"/>
      <c r="H44" s="1"/>
      <c r="I44" s="1"/>
      <c r="J44" s="1"/>
      <c r="K44" s="1"/>
      <c r="L44" s="1"/>
      <c r="M44" s="1"/>
    </row>
    <row r="45" spans="1:14" x14ac:dyDescent="0.15">
      <c r="L45" s="1"/>
    </row>
  </sheetData>
  <mergeCells count="46">
    <mergeCell ref="B37:C37"/>
    <mergeCell ref="B36:C36"/>
    <mergeCell ref="B39:C39"/>
    <mergeCell ref="B38:C38"/>
    <mergeCell ref="B42:C42"/>
    <mergeCell ref="B41:C41"/>
    <mergeCell ref="B40:C40"/>
    <mergeCell ref="B31:C31"/>
    <mergeCell ref="B30:C30"/>
    <mergeCell ref="B33:C33"/>
    <mergeCell ref="B32:C32"/>
    <mergeCell ref="B35:C35"/>
    <mergeCell ref="B34:C34"/>
    <mergeCell ref="B25:C25"/>
    <mergeCell ref="B27:C27"/>
    <mergeCell ref="B26:C26"/>
    <mergeCell ref="B29:C29"/>
    <mergeCell ref="B28:C28"/>
    <mergeCell ref="B23:C24"/>
    <mergeCell ref="D23:D24"/>
    <mergeCell ref="E23:E24"/>
    <mergeCell ref="B20:C20"/>
    <mergeCell ref="K23:K24"/>
    <mergeCell ref="F23:F24"/>
    <mergeCell ref="G23:G24"/>
    <mergeCell ref="H23:H24"/>
    <mergeCell ref="I23:I24"/>
    <mergeCell ref="J23:J24"/>
    <mergeCell ref="B15:C15"/>
    <mergeCell ref="B14:C14"/>
    <mergeCell ref="B17:C17"/>
    <mergeCell ref="B16:C16"/>
    <mergeCell ref="B19:C19"/>
    <mergeCell ref="B18:C18"/>
    <mergeCell ref="B9:C9"/>
    <mergeCell ref="B8:C8"/>
    <mergeCell ref="B11:C11"/>
    <mergeCell ref="B10:C10"/>
    <mergeCell ref="B13:C13"/>
    <mergeCell ref="B12:C12"/>
    <mergeCell ref="B3:C3"/>
    <mergeCell ref="B2:C2"/>
    <mergeCell ref="B5:C5"/>
    <mergeCell ref="B4:C4"/>
    <mergeCell ref="B7:C7"/>
    <mergeCell ref="B6:C6"/>
  </mergeCells>
  <phoneticPr fontId="2"/>
  <printOptions horizontalCentered="1"/>
  <pageMargins left="0.19685039370078741" right="0.19685039370078741" top="0.35433070866141736" bottom="0.19685039370078741" header="0.31496062992125984" footer="0.31496062992125984"/>
  <pageSetup paperSize="9" scale="90" orientation="landscape" r:id="rId1"/>
  <colBreaks count="1" manualBreakCount="1">
    <brk id="12" max="46"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32"/>
  <sheetViews>
    <sheetView view="pageBreakPreview" topLeftCell="E4" zoomScale="70" zoomScaleNormal="100" zoomScaleSheetLayoutView="70" workbookViewId="0">
      <selection activeCell="B9" sqref="B9"/>
    </sheetView>
  </sheetViews>
  <sheetFormatPr defaultColWidth="8.875" defaultRowHeight="11.25" x14ac:dyDescent="0.15"/>
  <cols>
    <col min="1" max="1" width="61.5" style="14" bestFit="1" customWidth="1"/>
    <col min="2" max="11" width="15.375" style="14" customWidth="1"/>
    <col min="12" max="16384" width="8.875" style="14"/>
  </cols>
  <sheetData>
    <row r="1" spans="1:11" ht="21" x14ac:dyDescent="0.2">
      <c r="A1" s="13" t="s">
        <v>328</v>
      </c>
    </row>
    <row r="2" spans="1:11" ht="13.5" x14ac:dyDescent="0.15">
      <c r="A2" s="15"/>
    </row>
    <row r="3" spans="1:11" ht="13.5" x14ac:dyDescent="0.15">
      <c r="A3" s="15"/>
    </row>
    <row r="5" spans="1:11" ht="13.5" x14ac:dyDescent="0.15">
      <c r="A5" s="104" t="s">
        <v>31</v>
      </c>
      <c r="B5" s="105"/>
      <c r="C5" s="105"/>
      <c r="D5" s="105"/>
      <c r="E5" s="105"/>
      <c r="F5" s="105"/>
      <c r="G5" s="105"/>
      <c r="H5" s="106" t="s">
        <v>737</v>
      </c>
      <c r="I5" s="105"/>
      <c r="J5" s="105"/>
      <c r="K5" s="105"/>
    </row>
    <row r="6" spans="1:11" ht="44.25" customHeight="1" x14ac:dyDescent="0.15">
      <c r="A6" s="107" t="s">
        <v>32</v>
      </c>
      <c r="B6" s="108" t="s">
        <v>33</v>
      </c>
      <c r="C6" s="108" t="s">
        <v>34</v>
      </c>
      <c r="D6" s="108" t="s">
        <v>35</v>
      </c>
      <c r="E6" s="108" t="s">
        <v>36</v>
      </c>
      <c r="F6" s="108" t="s">
        <v>37</v>
      </c>
      <c r="G6" s="108" t="s">
        <v>38</v>
      </c>
      <c r="H6" s="108" t="s">
        <v>39</v>
      </c>
      <c r="I6" s="105"/>
      <c r="J6" s="105"/>
      <c r="K6" s="105"/>
    </row>
    <row r="7" spans="1:11" ht="25.5" customHeight="1" x14ac:dyDescent="0.15">
      <c r="A7" s="109" t="s">
        <v>484</v>
      </c>
      <c r="B7" s="122">
        <v>602</v>
      </c>
      <c r="C7" s="110">
        <v>2</v>
      </c>
      <c r="D7" s="122">
        <v>963</v>
      </c>
      <c r="E7" s="110">
        <v>0</v>
      </c>
      <c r="F7" s="122">
        <v>30</v>
      </c>
      <c r="G7" s="122">
        <v>932</v>
      </c>
      <c r="H7" s="122">
        <v>301</v>
      </c>
      <c r="I7" s="105"/>
      <c r="J7" s="105"/>
      <c r="K7" s="105"/>
    </row>
    <row r="8" spans="1:11" ht="25.5" customHeight="1" x14ac:dyDescent="0.15">
      <c r="A8" s="109" t="s">
        <v>498</v>
      </c>
      <c r="B8" s="122">
        <v>2222</v>
      </c>
      <c r="C8" s="110">
        <v>1</v>
      </c>
      <c r="D8" s="122">
        <v>2322</v>
      </c>
      <c r="E8" s="110">
        <v>1</v>
      </c>
      <c r="F8" s="122">
        <v>1111</v>
      </c>
      <c r="G8" s="122">
        <v>1211</v>
      </c>
      <c r="H8" s="122">
        <v>1111</v>
      </c>
      <c r="I8" s="105"/>
      <c r="J8" s="105"/>
      <c r="K8" s="105"/>
    </row>
    <row r="9" spans="1:11" ht="25.5" customHeight="1" x14ac:dyDescent="0.15">
      <c r="A9" s="111" t="s">
        <v>42</v>
      </c>
      <c r="B9" s="122">
        <f>SUM(B7:B8)</f>
        <v>2824</v>
      </c>
      <c r="C9" s="110">
        <v>3</v>
      </c>
      <c r="D9" s="122">
        <v>3285</v>
      </c>
      <c r="E9" s="110">
        <v>1</v>
      </c>
      <c r="F9" s="122">
        <v>1141</v>
      </c>
      <c r="G9" s="122">
        <v>2143</v>
      </c>
      <c r="H9" s="122">
        <v>1412</v>
      </c>
      <c r="I9" s="105"/>
      <c r="J9" s="105"/>
      <c r="K9" s="105"/>
    </row>
    <row r="10" spans="1:11" x14ac:dyDescent="0.15">
      <c r="A10" s="105"/>
      <c r="B10" s="105"/>
      <c r="C10" s="105"/>
      <c r="D10" s="105"/>
      <c r="E10" s="105"/>
      <c r="F10" s="105"/>
      <c r="G10" s="105"/>
      <c r="H10" s="105"/>
      <c r="I10" s="105"/>
      <c r="J10" s="105"/>
      <c r="K10" s="105"/>
    </row>
    <row r="11" spans="1:11" ht="13.5" x14ac:dyDescent="0.15">
      <c r="A11" s="104" t="s">
        <v>43</v>
      </c>
      <c r="B11" s="105"/>
      <c r="C11" s="105"/>
      <c r="D11" s="105"/>
      <c r="E11" s="105"/>
      <c r="F11" s="105"/>
      <c r="G11" s="105"/>
      <c r="H11" s="105"/>
      <c r="I11" s="105"/>
      <c r="J11" s="106" t="s">
        <v>737</v>
      </c>
      <c r="K11" s="105"/>
    </row>
    <row r="12" spans="1:11" ht="44.25" customHeight="1" x14ac:dyDescent="0.15">
      <c r="A12" s="107" t="s">
        <v>44</v>
      </c>
      <c r="B12" s="108" t="s">
        <v>45</v>
      </c>
      <c r="C12" s="108" t="s">
        <v>46</v>
      </c>
      <c r="D12" s="108" t="s">
        <v>47</v>
      </c>
      <c r="E12" s="108" t="s">
        <v>48</v>
      </c>
      <c r="F12" s="108" t="s">
        <v>49</v>
      </c>
      <c r="G12" s="108" t="s">
        <v>50</v>
      </c>
      <c r="H12" s="108" t="s">
        <v>51</v>
      </c>
      <c r="I12" s="108" t="s">
        <v>52</v>
      </c>
      <c r="J12" s="108" t="s">
        <v>39</v>
      </c>
      <c r="K12" s="105"/>
    </row>
    <row r="13" spans="1:11" ht="25.35" customHeight="1" x14ac:dyDescent="0.15">
      <c r="A13" s="109" t="s">
        <v>499</v>
      </c>
      <c r="B13" s="122">
        <v>44460</v>
      </c>
      <c r="C13" s="122">
        <v>2350190</v>
      </c>
      <c r="D13" s="122">
        <v>6998</v>
      </c>
      <c r="E13" s="122">
        <v>2343192</v>
      </c>
      <c r="F13" s="122">
        <v>846720</v>
      </c>
      <c r="G13" s="208">
        <f>B13/F13</f>
        <v>5.2508503401360547E-2</v>
      </c>
      <c r="H13" s="122">
        <v>123038</v>
      </c>
      <c r="I13" s="122">
        <v>0</v>
      </c>
      <c r="J13" s="122">
        <v>44460</v>
      </c>
      <c r="K13" s="105"/>
    </row>
    <row r="14" spans="1:11" ht="25.35" customHeight="1" x14ac:dyDescent="0.15">
      <c r="A14" s="109" t="s">
        <v>500</v>
      </c>
      <c r="B14" s="122">
        <v>50000</v>
      </c>
      <c r="C14" s="122">
        <v>391909</v>
      </c>
      <c r="D14" s="122">
        <v>187342</v>
      </c>
      <c r="E14" s="122">
        <v>204567</v>
      </c>
      <c r="F14" s="122">
        <v>50000</v>
      </c>
      <c r="G14" s="208">
        <f t="shared" ref="G14:G15" si="0">B14/F14</f>
        <v>1</v>
      </c>
      <c r="H14" s="122">
        <v>204567</v>
      </c>
      <c r="I14" s="122">
        <v>0</v>
      </c>
      <c r="J14" s="122">
        <v>50000</v>
      </c>
      <c r="K14" s="105"/>
    </row>
    <row r="15" spans="1:11" ht="25.35" customHeight="1" x14ac:dyDescent="0.15">
      <c r="A15" s="109" t="s">
        <v>501</v>
      </c>
      <c r="B15" s="122">
        <v>58841</v>
      </c>
      <c r="C15" s="122">
        <v>1248871</v>
      </c>
      <c r="D15" s="122">
        <v>442530</v>
      </c>
      <c r="E15" s="122">
        <v>806341</v>
      </c>
      <c r="F15" s="122">
        <v>58841</v>
      </c>
      <c r="G15" s="208">
        <f t="shared" si="0"/>
        <v>1</v>
      </c>
      <c r="H15" s="122">
        <v>806341</v>
      </c>
      <c r="I15" s="122">
        <v>0</v>
      </c>
      <c r="J15" s="209"/>
      <c r="K15" s="105"/>
    </row>
    <row r="16" spans="1:11" ht="25.35" customHeight="1" x14ac:dyDescent="0.15">
      <c r="A16" s="109" t="s">
        <v>626</v>
      </c>
      <c r="B16" s="122">
        <v>1722187</v>
      </c>
      <c r="C16" s="122">
        <v>1818292</v>
      </c>
      <c r="D16" s="122">
        <v>1268331</v>
      </c>
      <c r="E16" s="122">
        <v>549960</v>
      </c>
      <c r="F16" s="122">
        <v>30934</v>
      </c>
      <c r="G16" s="208">
        <v>1</v>
      </c>
      <c r="H16" s="122">
        <v>549960</v>
      </c>
      <c r="I16" s="122">
        <v>-1172226</v>
      </c>
      <c r="J16" s="209"/>
      <c r="K16" s="105"/>
    </row>
    <row r="17" spans="1:11" ht="25.35" customHeight="1" x14ac:dyDescent="0.15">
      <c r="A17" s="109" t="s">
        <v>627</v>
      </c>
      <c r="B17" s="122">
        <v>33802</v>
      </c>
      <c r="C17" s="122">
        <v>2724542</v>
      </c>
      <c r="D17" s="122">
        <v>1035753</v>
      </c>
      <c r="E17" s="122">
        <v>1688789</v>
      </c>
      <c r="F17" s="122">
        <v>871763</v>
      </c>
      <c r="G17" s="208">
        <v>1</v>
      </c>
      <c r="H17" s="122">
        <v>1688789</v>
      </c>
      <c r="I17" s="122">
        <v>0</v>
      </c>
      <c r="J17" s="209"/>
      <c r="K17" s="105"/>
    </row>
    <row r="18" spans="1:11" ht="21.75" customHeight="1" x14ac:dyDescent="0.15">
      <c r="A18" s="111" t="s">
        <v>42</v>
      </c>
      <c r="B18" s="122">
        <v>1909290</v>
      </c>
      <c r="C18" s="122">
        <v>8533804</v>
      </c>
      <c r="D18" s="122">
        <v>2940954</v>
      </c>
      <c r="E18" s="122">
        <v>5592850</v>
      </c>
      <c r="F18" s="122">
        <v>1858258</v>
      </c>
      <c r="G18" s="209"/>
      <c r="H18" s="122">
        <v>3372695</v>
      </c>
      <c r="I18" s="122">
        <v>-1172226</v>
      </c>
      <c r="J18" s="122">
        <v>94460</v>
      </c>
      <c r="K18" s="105"/>
    </row>
    <row r="19" spans="1:11" ht="21.75" customHeight="1" x14ac:dyDescent="0.15">
      <c r="A19" s="105"/>
      <c r="B19" s="105"/>
      <c r="C19" s="105"/>
      <c r="D19" s="105"/>
      <c r="E19" s="105"/>
      <c r="F19" s="105"/>
      <c r="G19" s="105"/>
      <c r="H19" s="105"/>
      <c r="I19" s="105"/>
      <c r="J19" s="105"/>
      <c r="K19" s="105"/>
    </row>
    <row r="20" spans="1:11" ht="21.75" customHeight="1" x14ac:dyDescent="0.15">
      <c r="A20" s="104" t="s">
        <v>53</v>
      </c>
      <c r="B20" s="105"/>
      <c r="C20" s="105"/>
      <c r="D20" s="105"/>
      <c r="E20" s="105"/>
      <c r="F20" s="105"/>
      <c r="G20" s="105"/>
      <c r="H20" s="105"/>
      <c r="I20" s="105"/>
      <c r="J20" s="105"/>
      <c r="K20" s="106" t="s">
        <v>736</v>
      </c>
    </row>
    <row r="21" spans="1:11" ht="44.25" customHeight="1" x14ac:dyDescent="0.15">
      <c r="A21" s="107" t="s">
        <v>44</v>
      </c>
      <c r="B21" s="108" t="s">
        <v>54</v>
      </c>
      <c r="C21" s="108" t="s">
        <v>46</v>
      </c>
      <c r="D21" s="108" t="s">
        <v>47</v>
      </c>
      <c r="E21" s="108" t="s">
        <v>48</v>
      </c>
      <c r="F21" s="108" t="s">
        <v>49</v>
      </c>
      <c r="G21" s="108" t="s">
        <v>50</v>
      </c>
      <c r="H21" s="108" t="s">
        <v>51</v>
      </c>
      <c r="I21" s="108" t="s">
        <v>55</v>
      </c>
      <c r="J21" s="108" t="s">
        <v>56</v>
      </c>
      <c r="K21" s="108" t="s">
        <v>39</v>
      </c>
    </row>
    <row r="22" spans="1:11" ht="25.35" customHeight="1" x14ac:dyDescent="0.15">
      <c r="A22" s="109" t="s">
        <v>502</v>
      </c>
      <c r="B22" s="122">
        <v>195</v>
      </c>
      <c r="C22" s="122">
        <v>11049273</v>
      </c>
      <c r="D22" s="122">
        <v>4131140</v>
      </c>
      <c r="E22" s="122">
        <v>6918133</v>
      </c>
      <c r="F22" s="122">
        <v>150000</v>
      </c>
      <c r="G22" s="112">
        <f>B22/F22</f>
        <v>1.2999999999999999E-3</v>
      </c>
      <c r="H22" s="122">
        <v>8994</v>
      </c>
      <c r="I22" s="122">
        <v>0</v>
      </c>
      <c r="J22" s="122">
        <v>195</v>
      </c>
      <c r="K22" s="122">
        <v>195</v>
      </c>
    </row>
    <row r="23" spans="1:11" ht="25.35" customHeight="1" x14ac:dyDescent="0.15">
      <c r="A23" s="109" t="s">
        <v>503</v>
      </c>
      <c r="B23" s="122">
        <v>300</v>
      </c>
      <c r="C23" s="122">
        <v>1074019</v>
      </c>
      <c r="D23" s="122">
        <v>701421</v>
      </c>
      <c r="E23" s="122">
        <v>372599</v>
      </c>
      <c r="F23" s="122">
        <v>176000</v>
      </c>
      <c r="G23" s="112">
        <f t="shared" ref="G23:G31" si="1">B23/F23</f>
        <v>1.7045454545454545E-3</v>
      </c>
      <c r="H23" s="122">
        <v>635</v>
      </c>
      <c r="I23" s="122">
        <v>0</v>
      </c>
      <c r="J23" s="122">
        <v>300</v>
      </c>
      <c r="K23" s="122">
        <v>300</v>
      </c>
    </row>
    <row r="24" spans="1:11" ht="25.35" customHeight="1" x14ac:dyDescent="0.15">
      <c r="A24" s="109" t="s">
        <v>504</v>
      </c>
      <c r="B24" s="122">
        <v>100</v>
      </c>
      <c r="C24" s="122">
        <v>612065</v>
      </c>
      <c r="D24" s="122">
        <v>232178</v>
      </c>
      <c r="E24" s="122">
        <v>379888</v>
      </c>
      <c r="F24" s="122">
        <v>145211</v>
      </c>
      <c r="G24" s="112">
        <f t="shared" si="1"/>
        <v>6.8865306347315285E-4</v>
      </c>
      <c r="H24" s="122">
        <v>262</v>
      </c>
      <c r="I24" s="122">
        <v>0</v>
      </c>
      <c r="J24" s="122">
        <v>100</v>
      </c>
      <c r="K24" s="122">
        <v>100</v>
      </c>
    </row>
    <row r="25" spans="1:11" ht="25.35" customHeight="1" x14ac:dyDescent="0.15">
      <c r="A25" s="109" t="s">
        <v>505</v>
      </c>
      <c r="B25" s="122">
        <v>1440</v>
      </c>
      <c r="C25" s="122">
        <v>1901105</v>
      </c>
      <c r="D25" s="122">
        <v>402316</v>
      </c>
      <c r="E25" s="122">
        <v>1498788</v>
      </c>
      <c r="F25" s="122">
        <v>41000</v>
      </c>
      <c r="G25" s="112">
        <f t="shared" si="1"/>
        <v>3.5121951219512199E-2</v>
      </c>
      <c r="H25" s="122">
        <v>52640</v>
      </c>
      <c r="I25" s="122">
        <v>0</v>
      </c>
      <c r="J25" s="122">
        <v>1440</v>
      </c>
      <c r="K25" s="122">
        <v>1440</v>
      </c>
    </row>
    <row r="26" spans="1:11" ht="25.35" customHeight="1" x14ac:dyDescent="0.15">
      <c r="A26" s="109" t="s">
        <v>506</v>
      </c>
      <c r="B26" s="122">
        <v>25</v>
      </c>
      <c r="C26" s="122">
        <v>695550000</v>
      </c>
      <c r="D26" s="122">
        <v>666084000</v>
      </c>
      <c r="E26" s="122">
        <v>29466000</v>
      </c>
      <c r="F26" s="122">
        <v>9154000</v>
      </c>
      <c r="G26" s="112">
        <f t="shared" si="1"/>
        <v>2.731046537032991E-6</v>
      </c>
      <c r="H26" s="122">
        <v>80</v>
      </c>
      <c r="I26" s="122">
        <v>0</v>
      </c>
      <c r="J26" s="122">
        <v>25</v>
      </c>
      <c r="K26" s="122">
        <v>25</v>
      </c>
    </row>
    <row r="27" spans="1:11" ht="25.35" customHeight="1" x14ac:dyDescent="0.15">
      <c r="A27" s="109" t="s">
        <v>507</v>
      </c>
      <c r="B27" s="122">
        <v>10480</v>
      </c>
      <c r="C27" s="122">
        <v>46187142</v>
      </c>
      <c r="D27" s="122">
        <v>42575457</v>
      </c>
      <c r="E27" s="122">
        <v>3611685</v>
      </c>
      <c r="F27" s="122">
        <v>2309350</v>
      </c>
      <c r="G27" s="112">
        <f t="shared" si="1"/>
        <v>4.5380734838807455E-3</v>
      </c>
      <c r="H27" s="122">
        <v>16390</v>
      </c>
      <c r="I27" s="122">
        <v>0</v>
      </c>
      <c r="J27" s="122">
        <v>10480</v>
      </c>
      <c r="K27" s="122">
        <v>10480</v>
      </c>
    </row>
    <row r="28" spans="1:11" ht="25.35" customHeight="1" x14ac:dyDescent="0.15">
      <c r="A28" s="109" t="s">
        <v>508</v>
      </c>
      <c r="B28" s="122">
        <v>800</v>
      </c>
      <c r="C28" s="122">
        <v>24857606000</v>
      </c>
      <c r="D28" s="122">
        <v>24516985000</v>
      </c>
      <c r="E28" s="122">
        <v>340621000</v>
      </c>
      <c r="F28" s="122">
        <v>16602000</v>
      </c>
      <c r="G28" s="112">
        <f t="shared" si="1"/>
        <v>4.8186965425852308E-5</v>
      </c>
      <c r="H28" s="122">
        <v>16413</v>
      </c>
      <c r="I28" s="122">
        <v>0</v>
      </c>
      <c r="J28" s="122">
        <v>800</v>
      </c>
      <c r="K28" s="122">
        <v>800</v>
      </c>
    </row>
    <row r="29" spans="1:11" ht="25.35" customHeight="1" x14ac:dyDescent="0.15">
      <c r="A29" s="109" t="s">
        <v>509</v>
      </c>
      <c r="B29" s="122">
        <v>20</v>
      </c>
      <c r="C29" s="122">
        <v>586701</v>
      </c>
      <c r="D29" s="122">
        <v>454562</v>
      </c>
      <c r="E29" s="122">
        <v>132139</v>
      </c>
      <c r="F29" s="122">
        <v>1840</v>
      </c>
      <c r="G29" s="112">
        <f t="shared" si="1"/>
        <v>1.0869565217391304E-2</v>
      </c>
      <c r="H29" s="122">
        <v>1436</v>
      </c>
      <c r="I29" s="122">
        <v>0</v>
      </c>
      <c r="J29" s="122">
        <v>20</v>
      </c>
      <c r="K29" s="122">
        <v>20</v>
      </c>
    </row>
    <row r="30" spans="1:11" ht="25.35" customHeight="1" x14ac:dyDescent="0.15">
      <c r="A30" s="109" t="s">
        <v>510</v>
      </c>
      <c r="B30" s="122">
        <v>15930</v>
      </c>
      <c r="C30" s="122">
        <v>318690640</v>
      </c>
      <c r="D30" s="122">
        <v>295441847</v>
      </c>
      <c r="E30" s="122">
        <v>23248792</v>
      </c>
      <c r="F30" s="122">
        <v>20935378</v>
      </c>
      <c r="G30" s="112">
        <f t="shared" si="1"/>
        <v>7.6091293885402977E-4</v>
      </c>
      <c r="H30" s="122">
        <v>17690</v>
      </c>
      <c r="I30" s="122">
        <v>0</v>
      </c>
      <c r="J30" s="122">
        <v>15930</v>
      </c>
      <c r="K30" s="122">
        <v>15930</v>
      </c>
    </row>
    <row r="31" spans="1:11" ht="25.35" customHeight="1" x14ac:dyDescent="0.15">
      <c r="A31" s="109" t="s">
        <v>511</v>
      </c>
      <c r="B31" s="122">
        <v>180</v>
      </c>
      <c r="C31" s="122">
        <v>2166568</v>
      </c>
      <c r="D31" s="122">
        <v>303337</v>
      </c>
      <c r="E31" s="122">
        <v>1863230</v>
      </c>
      <c r="F31" s="122">
        <v>3000</v>
      </c>
      <c r="G31" s="112">
        <f t="shared" si="1"/>
        <v>0.06</v>
      </c>
      <c r="H31" s="122">
        <v>111794</v>
      </c>
      <c r="I31" s="122">
        <v>0</v>
      </c>
      <c r="J31" s="122">
        <v>180</v>
      </c>
      <c r="K31" s="122">
        <v>180</v>
      </c>
    </row>
    <row r="32" spans="1:11" ht="25.35" customHeight="1" x14ac:dyDescent="0.15">
      <c r="A32" s="111" t="s">
        <v>42</v>
      </c>
      <c r="B32" s="122">
        <v>29470</v>
      </c>
      <c r="C32" s="122">
        <v>25935423514</v>
      </c>
      <c r="D32" s="122">
        <v>25527311258</v>
      </c>
      <c r="E32" s="122">
        <v>408112256</v>
      </c>
      <c r="F32" s="122">
        <v>49517779</v>
      </c>
      <c r="G32" s="110"/>
      <c r="H32" s="122">
        <v>226335</v>
      </c>
      <c r="I32" s="122">
        <v>0</v>
      </c>
      <c r="J32" s="122">
        <v>29470</v>
      </c>
      <c r="K32" s="122">
        <v>29470</v>
      </c>
    </row>
  </sheetData>
  <phoneticPr fontId="2"/>
  <printOptions horizontalCentered="1"/>
  <pageMargins left="0.39370078740157483" right="0.39370078740157483" top="0.39370078740157483" bottom="0.39370078740157483" header="0.19685039370078741" footer="0.19685039370078741"/>
  <pageSetup paperSize="9" scale="66" fitToHeight="0" orientation="landscape" r:id="rId1"/>
  <headerFooter>
    <oddHeader xml:space="preserve">&amp;R&amp;9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13"/>
  <sheetViews>
    <sheetView view="pageBreakPreview" zoomScale="60" zoomScaleNormal="100" workbookViewId="0">
      <selection activeCell="B9" sqref="B9"/>
    </sheetView>
  </sheetViews>
  <sheetFormatPr defaultColWidth="8.875" defaultRowHeight="11.25" x14ac:dyDescent="0.15"/>
  <cols>
    <col min="1" max="1" width="22.875" style="14" customWidth="1"/>
    <col min="2" max="7" width="19.875" style="14" customWidth="1"/>
    <col min="8" max="16384" width="8.875" style="14"/>
  </cols>
  <sheetData>
    <row r="1" spans="1:7" ht="21" x14ac:dyDescent="0.2">
      <c r="A1" s="13" t="s">
        <v>329</v>
      </c>
    </row>
    <row r="2" spans="1:7" ht="13.5" x14ac:dyDescent="0.15">
      <c r="A2" s="15"/>
    </row>
    <row r="3" spans="1:7" ht="13.5" x14ac:dyDescent="0.15">
      <c r="A3" s="15"/>
    </row>
    <row r="4" spans="1:7" ht="13.5" x14ac:dyDescent="0.15">
      <c r="G4" s="17" t="s">
        <v>737</v>
      </c>
    </row>
    <row r="5" spans="1:7" ht="41.25" customHeight="1" x14ac:dyDescent="0.15">
      <c r="A5" s="18" t="s">
        <v>57</v>
      </c>
      <c r="B5" s="18" t="s">
        <v>58</v>
      </c>
      <c r="C5" s="18" t="s">
        <v>59</v>
      </c>
      <c r="D5" s="18" t="s">
        <v>60</v>
      </c>
      <c r="E5" s="18" t="s">
        <v>61</v>
      </c>
      <c r="F5" s="19" t="s">
        <v>62</v>
      </c>
      <c r="G5" s="19" t="s">
        <v>39</v>
      </c>
    </row>
    <row r="6" spans="1:7" ht="18" customHeight="1" x14ac:dyDescent="0.15">
      <c r="A6" s="114" t="s">
        <v>512</v>
      </c>
      <c r="B6" s="116">
        <v>1108908</v>
      </c>
      <c r="C6" s="116">
        <v>0</v>
      </c>
      <c r="D6" s="116">
        <v>0</v>
      </c>
      <c r="E6" s="116">
        <v>0</v>
      </c>
      <c r="F6" s="116">
        <f>SUM(B6:E6)</f>
        <v>1108908</v>
      </c>
      <c r="G6" s="116">
        <v>1108908</v>
      </c>
    </row>
    <row r="7" spans="1:7" ht="18" customHeight="1" x14ac:dyDescent="0.15">
      <c r="A7" s="114" t="s">
        <v>513</v>
      </c>
      <c r="B7" s="116">
        <v>1073663</v>
      </c>
      <c r="C7" s="116">
        <v>0</v>
      </c>
      <c r="D7" s="116">
        <v>0</v>
      </c>
      <c r="E7" s="116">
        <v>0</v>
      </c>
      <c r="F7" s="116">
        <f t="shared" ref="F7:F12" si="0">SUM(B7:E7)</f>
        <v>1073663</v>
      </c>
      <c r="G7" s="116">
        <v>1073663</v>
      </c>
    </row>
    <row r="8" spans="1:7" ht="18" customHeight="1" x14ac:dyDescent="0.15">
      <c r="A8" s="114" t="s">
        <v>514</v>
      </c>
      <c r="B8" s="116">
        <v>1220</v>
      </c>
      <c r="C8" s="116">
        <v>0</v>
      </c>
      <c r="D8" s="116">
        <v>0</v>
      </c>
      <c r="E8" s="116">
        <v>0</v>
      </c>
      <c r="F8" s="116">
        <f t="shared" si="0"/>
        <v>1220</v>
      </c>
      <c r="G8" s="116">
        <v>1220</v>
      </c>
    </row>
    <row r="9" spans="1:7" ht="18" customHeight="1" x14ac:dyDescent="0.15">
      <c r="A9" s="114" t="s">
        <v>515</v>
      </c>
      <c r="B9" s="116">
        <v>1000</v>
      </c>
      <c r="C9" s="116">
        <v>0</v>
      </c>
      <c r="D9" s="116">
        <v>0</v>
      </c>
      <c r="E9" s="116">
        <v>0</v>
      </c>
      <c r="F9" s="116">
        <f t="shared" si="0"/>
        <v>1000</v>
      </c>
      <c r="G9" s="116">
        <v>1000</v>
      </c>
    </row>
    <row r="10" spans="1:7" ht="18" customHeight="1" x14ac:dyDescent="0.15">
      <c r="A10" s="114" t="s">
        <v>516</v>
      </c>
      <c r="B10" s="116">
        <v>1206184</v>
      </c>
      <c r="C10" s="116">
        <v>0</v>
      </c>
      <c r="D10" s="116">
        <v>0</v>
      </c>
      <c r="E10" s="116">
        <v>0</v>
      </c>
      <c r="F10" s="116">
        <f t="shared" si="0"/>
        <v>1206184</v>
      </c>
      <c r="G10" s="116">
        <v>1206184</v>
      </c>
    </row>
    <row r="11" spans="1:7" ht="18" customHeight="1" x14ac:dyDescent="0.15">
      <c r="A11" s="114" t="s">
        <v>517</v>
      </c>
      <c r="B11" s="116">
        <v>37169</v>
      </c>
      <c r="C11" s="116">
        <v>0</v>
      </c>
      <c r="D11" s="116">
        <v>0</v>
      </c>
      <c r="E11" s="116">
        <v>0</v>
      </c>
      <c r="F11" s="116">
        <f t="shared" si="0"/>
        <v>37169</v>
      </c>
      <c r="G11" s="116">
        <v>37169</v>
      </c>
    </row>
    <row r="12" spans="1:7" ht="18" customHeight="1" x14ac:dyDescent="0.15">
      <c r="A12" s="114" t="s">
        <v>518</v>
      </c>
      <c r="B12" s="116">
        <v>8248</v>
      </c>
      <c r="C12" s="116">
        <v>0</v>
      </c>
      <c r="D12" s="116">
        <v>0</v>
      </c>
      <c r="E12" s="116">
        <v>0</v>
      </c>
      <c r="F12" s="116">
        <f t="shared" si="0"/>
        <v>8248</v>
      </c>
      <c r="G12" s="116">
        <v>8248</v>
      </c>
    </row>
    <row r="13" spans="1:7" ht="18" customHeight="1" x14ac:dyDescent="0.15">
      <c r="A13" s="115" t="s">
        <v>42</v>
      </c>
      <c r="B13" s="116">
        <v>3436392</v>
      </c>
      <c r="C13" s="116">
        <f t="shared" ref="C13:F13" si="1">SUM(C6:C12)</f>
        <v>0</v>
      </c>
      <c r="D13" s="116">
        <f t="shared" si="1"/>
        <v>0</v>
      </c>
      <c r="E13" s="116">
        <f t="shared" si="1"/>
        <v>0</v>
      </c>
      <c r="F13" s="116">
        <f t="shared" si="1"/>
        <v>3436392</v>
      </c>
      <c r="G13" s="116">
        <v>3436392</v>
      </c>
    </row>
  </sheetData>
  <phoneticPr fontId="2"/>
  <printOptions horizontalCentered="1"/>
  <pageMargins left="0.39370078740157483" right="0.39370078740157483" top="0.39370078740157483" bottom="0.39370078740157483" header="0.19685039370078741" footer="0.19685039370078741"/>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49</vt:i4>
      </vt:variant>
      <vt:variant>
        <vt:lpstr>名前付き一覧</vt:lpstr>
      </vt:variant>
      <vt:variant>
        <vt:i4>20</vt:i4>
      </vt:variant>
    </vt:vector>
  </HeadingPairs>
  <TitlesOfParts>
    <vt:vector size="69" baseType="lpstr">
      <vt:lpstr>表紙</vt:lpstr>
      <vt:lpstr>貸借対照表(一般)</vt:lpstr>
      <vt:lpstr>行政コスト計算書(一般)</vt:lpstr>
      <vt:lpstr>純資産変動計算書(一般)</vt:lpstr>
      <vt:lpstr>資金収支計算書(一般)</vt:lpstr>
      <vt:lpstr>注記（一般）</vt:lpstr>
      <vt:lpstr>有形固定資産（一般）</vt:lpstr>
      <vt:lpstr>投資及び出資金の明細（一般）</vt:lpstr>
      <vt:lpstr>基金の明細（一般）</vt:lpstr>
      <vt:lpstr>貸付金の明細（一般）</vt:lpstr>
      <vt:lpstr>長期延滞債権の明細（一般）</vt:lpstr>
      <vt:lpstr>未収金の明細（一般）</vt:lpstr>
      <vt:lpstr>地方債等（借入先別）の明細（一般）</vt:lpstr>
      <vt:lpstr>地方債等（利率別）の明細（一般）</vt:lpstr>
      <vt:lpstr>地方債等（返済期間別）の明細（一般）</vt:lpstr>
      <vt:lpstr>特定の契約条項が付された地方債等の概要（一般）</vt:lpstr>
      <vt:lpstr>引当金の明細（一般）</vt:lpstr>
      <vt:lpstr>補助金等の明細（一般）</vt:lpstr>
      <vt:lpstr>財源の明細（一般）</vt:lpstr>
      <vt:lpstr>財源情報の明細（一般）</vt:lpstr>
      <vt:lpstr>資金の明細（一般）</vt:lpstr>
      <vt:lpstr>貸借対照表(全体)</vt:lpstr>
      <vt:lpstr>行政コスト計算書(全体)</vt:lpstr>
      <vt:lpstr>純資産変動計算書(全体)</vt:lpstr>
      <vt:lpstr>資金収支計算書(全体)</vt:lpstr>
      <vt:lpstr>注記（全体）</vt:lpstr>
      <vt:lpstr>有形固定資産（全体）</vt:lpstr>
      <vt:lpstr>投資及び出資金の明細（全体）</vt:lpstr>
      <vt:lpstr>基金の明細（全体）</vt:lpstr>
      <vt:lpstr>貸付金の明細（全体）</vt:lpstr>
      <vt:lpstr>長期延滞債権の明細（全体）</vt:lpstr>
      <vt:lpstr>未収金の明細 （全体）</vt:lpstr>
      <vt:lpstr>地方債等（借入先別）の明細（全体）</vt:lpstr>
      <vt:lpstr>地方債等（利率別）の明細（全体）</vt:lpstr>
      <vt:lpstr>地方債等（返済期間別）の明細（全体）</vt:lpstr>
      <vt:lpstr>特定の契約条項が付された地方債等の概要 (全体)</vt:lpstr>
      <vt:lpstr>引当金の明細 （全体）</vt:lpstr>
      <vt:lpstr>補助金等の明細 （全体）</vt:lpstr>
      <vt:lpstr>財源の明細（全体）</vt:lpstr>
      <vt:lpstr>資金の明細（全体）</vt:lpstr>
      <vt:lpstr>貸借対照表(連結)</vt:lpstr>
      <vt:lpstr>行政コスト計算書(連結)</vt:lpstr>
      <vt:lpstr>純資産変動計算書(連結)</vt:lpstr>
      <vt:lpstr>資金収支計算書(連結)</vt:lpstr>
      <vt:lpstr>有形固定資産(連結)</vt:lpstr>
      <vt:lpstr>連結精算表（貸借）</vt:lpstr>
      <vt:lpstr>連結精算表（行政）</vt:lpstr>
      <vt:lpstr>連結精算表（純資）</vt:lpstr>
      <vt:lpstr>連結精算表（資金）</vt:lpstr>
      <vt:lpstr>'引当金の明細 （全体）'!Print_Area</vt:lpstr>
      <vt:lpstr>'基金の明細（一般）'!Print_Area</vt:lpstr>
      <vt:lpstr>'財源の明細（一般）'!Print_Area</vt:lpstr>
      <vt:lpstr>'財源の明細（全体）'!Print_Area</vt:lpstr>
      <vt:lpstr>'貸付金の明細（一般）'!Print_Area</vt:lpstr>
      <vt:lpstr>'地方債等（返済期間別）の明細（全体）'!Print_Area</vt:lpstr>
      <vt:lpstr>'地方債等（利率別）の明細（全体）'!Print_Area</vt:lpstr>
      <vt:lpstr>'注記（一般）'!Print_Area</vt:lpstr>
      <vt:lpstr>'注記（全体）'!Print_Area</vt:lpstr>
      <vt:lpstr>'長期延滞債権の明細（一般）'!Print_Area</vt:lpstr>
      <vt:lpstr>'投資及び出資金の明細（一般）'!Print_Area</vt:lpstr>
      <vt:lpstr>'補助金等の明細（一般）'!Print_Area</vt:lpstr>
      <vt:lpstr>'未収金の明細（一般）'!Print_Area</vt:lpstr>
      <vt:lpstr>'有形固定資産（一般）'!Print_Area</vt:lpstr>
      <vt:lpstr>'有形固定資産（全体）'!Print_Area</vt:lpstr>
      <vt:lpstr>'有形固定資産(連結)'!Print_Area</vt:lpstr>
      <vt:lpstr>'連結精算表（行政）'!Print_Titles</vt:lpstr>
      <vt:lpstr>'連結精算表（資金）'!Print_Titles</vt:lpstr>
      <vt:lpstr>'連結精算表（純資）'!Print_Titles</vt:lpstr>
      <vt:lpstr>'連結精算表（貸借）'!Print_Titles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kikaku006</dc:creator>
  <cp:lastModifiedBy>Administrator</cp:lastModifiedBy>
  <cp:lastPrinted>2022-03-29T08:30:56Z</cp:lastPrinted>
  <dcterms:created xsi:type="dcterms:W3CDTF">2018-12-11T07:17:58Z</dcterms:created>
  <dcterms:modified xsi:type="dcterms:W3CDTF">2022-04-20T02:17:56Z</dcterms:modified>
</cp:coreProperties>
</file>