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kikaku006\Desktop\"/>
    </mc:Choice>
  </mc:AlternateContent>
  <xr:revisionPtr revIDLastSave="0" documentId="8_{464C7B4A-748A-4EC8-BF01-963C7F36A76E}" xr6:coauthVersionLast="36" xr6:coauthVersionMax="36" xr10:uidLastSave="{00000000-0000-0000-0000-000000000000}"/>
  <bookViews>
    <workbookView xWindow="0" yWindow="0" windowWidth="28800" windowHeight="122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W43" i="10" s="1"/>
  <c r="U34" i="10"/>
  <c r="U35" i="10" s="1"/>
  <c r="U36" i="10" s="1"/>
  <c r="C34" i="10"/>
  <c r="BE34" i="10" l="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<sst xmlns="http://schemas.openxmlformats.org/spreadsheetml/2006/main" count="1091" uniqueCount="597">
  <si>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</si>
  <si>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</si>
  <si>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</si>
  <si>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</si>
  <si>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</si>
  <si>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</si>
  <si>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</si>
  <si>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</si>
  <si>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</si>
  <si>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</si>
  <si>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</si>
  <si>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</si>
  <si>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</si>
  <si>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</si>
  <si>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</si>
  <si>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</si>
  <si>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</si>
  <si>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</si>
  <si>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</si>
  <si>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</si>
  <si>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</si>
  <si>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</si>
  <si>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</si>
  <si>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</si>
  <si>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</si>
  <si>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</si>
  <si>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</si>
  <si>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</si>
  <si>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</si>
  <si>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</si>
  <si>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</si>
  <si>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</si>
  <si>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</si>
  <si>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</si>
  <si>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</si>
  <si>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</si>
  <si>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</si>
  <si>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</si>
  <si>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</si>
  <si>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</si>
  <si>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</si>
  <si>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</si>
  <si>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</si>
  <si>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</si>
  <si>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</si>
  <si>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</si>
  <si>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</si>
  <si>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</si>
  <si>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</si>
  <si>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</si>
  <si>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</si>
  <si>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</si>
  <si>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</si>
  <si>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</si>
  <si>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</si>
  <si>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</si>
  <si>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</si>
  <si>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</si>
  <si>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</si>
  <si>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</si>
  <si>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</si>
  <si>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</si>
  <si>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</si>
  <si>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</si>
  <si>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</si>
  <si>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</si>
  <si>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</si>
  <si>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</si>
  <si>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</si>
  <si>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</si>
  <si>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</si>
  <si>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</si>
  <si>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</si>
  <si>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</si>
  <si>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</si>
  <si>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</si>
  <si>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</si>
  <si>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</si>
  <si>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</si>
  <si>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</si>
  <si>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</si>
  <si>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</si>
  <si>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</si>
  <si>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</si>
  <si>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</si>
  <si>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</si>
  <si>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</si>
  <si>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</si>
  <si>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</si>
  <si>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</si>
  <si>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</si>
  <si>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</si>
  <si>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</si>
  <si>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</si>
  <si>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</si>
  <si>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</si>
  <si>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</si>
  <si>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</si>
  <si>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</si>
  <si>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板柳町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</si>
  <si>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</si>
  <si>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</si>
  <si>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</si>
  <si>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</si>
  <si>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</si>
  <si>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</si>
  <si>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</si>
  <si>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</si>
  <si>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</si>
  <si>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</si>
  <si>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</si>
  <si>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</si>
  <si>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</si>
  <si>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</si>
  <si>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</si>
  <si>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</si>
  <si>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</si>
  <si>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</si>
  <si>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</si>
  <si>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</si>
  <si>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</si>
  <si>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</si>
  <si>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</si>
  <si>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</si>
  <si>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</si>
  <si>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</si>
  <si>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</si>
  <si>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</si>
  <si>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</si>
  <si>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</si>
  <si>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</si>
  <si>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</si>
  <si>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</si>
  <si>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</si>
  <si>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</si>
  <si>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</si>
  <si>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</si>
  <si>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</si>
  <si>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</si>
  <si>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</si>
  <si>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</si>
  <si>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</si>
  <si>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</si>
  <si>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</si>
  <si>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</si>
  <si>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</si>
  <si>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</si>
  <si>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</si>
  <si>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</si>
  <si>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</si>
  <si>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</si>
  <si>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</si>
  <si>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</si>
  <si>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</si>
  <si>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</si>
  <si>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</si>
  <si>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</si>
  <si>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</si>
  <si>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</si>
  <si>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</si>
  <si>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</si>
  <si>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</si>
  <si>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</si>
  <si>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</si>
  <si>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</si>
  <si>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</si>
  <si>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</si>
  <si>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</si>
  <si>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</si>
  <si>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</si>
  <si>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</si>
  <si>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</si>
  <si>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</si>
  <si>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</si>
  <si>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</si>
  <si>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</si>
  <si>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</si>
  <si>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</si>
  <si>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</si>
  <si>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</si>
  <si>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</si>
  <si>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</si>
  <si>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</si>
  <si>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</si>
  <si>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</si>
  <si>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</si>
  <si>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</si>
  <si>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</si>
  <si>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</si>
  <si>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</si>
  <si>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</si>
  <si>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</si>
  <si>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</si>
  <si>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</si>
  <si>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</si>
  <si>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</si>
  <si>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</si>
  <si>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</si>
  <si>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</si>
  <si>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</si>
  <si>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</si>
  <si>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</si>
  <si>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</si>
  <si>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</si>
  <si>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</si>
  <si>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</si>
  <si>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</si>
  <si>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</si>
  <si>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</si>
  <si>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</si>
  <si>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</si>
  <si>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</si>
  <si>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</si>
  <si>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</si>
  <si>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</si>
  <si>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</si>
  <si>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</si>
  <si>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</si>
  <si>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</si>
  <si>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</si>
  <si>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青森県板柳町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</si>
  <si>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</si>
  <si>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</si>
  <si>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</si>
  <si>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</si>
  <si>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</si>
  <si>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</si>
  <si>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</si>
  <si>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</si>
  <si>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</si>
  <si>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</si>
  <si>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</si>
  <si>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</si>
  <si>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</si>
  <si>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</si>
  <si>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</si>
  <si>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</si>
  <si>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</si>
  <si>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</si>
  <si>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</si>
  <si>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</si>
  <si>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</si>
  <si>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</si>
  <si>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</si>
  <si>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</si>
  <si>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</si>
  <si>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</si>
  <si>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</si>
  <si>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</si>
  <si>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</si>
  <si>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</si>
  <si>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</si>
  <si>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</si>
  <si>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</si>
  <si>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</si>
  <si>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</si>
  <si>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</si>
  <si>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</si>
  <si>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</si>
  <si>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</si>
  <si>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</si>
  <si>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</si>
  <si>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</si>
  <si>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</si>
  <si>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</si>
  <si>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</si>
  <si>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</si>
  <si>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</si>
  <si>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</si>
  <si>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</si>
  <si>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</si>
  <si>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</si>
  <si>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</si>
  <si>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</si>
  <si>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</si>
  <si>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</si>
  <si>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</si>
  <si>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</si>
  <si>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</si>
  <si>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</si>
  <si>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</si>
  <si>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</si>
  <si>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</si>
  <si>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</si>
  <si>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</si>
  <si>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</si>
  <si>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</si>
  <si>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</si>
  <si>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</si>
  <si>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</si>
  <si>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</si>
  <si>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</si>
  <si>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</si>
  <si>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</si>
  <si>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</si>
  <si>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</si>
  <si>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</si>
  <si>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</si>
  <si>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</si>
  <si>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</si>
  <si>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</si>
  <si>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</si>
  <si>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</si>
  <si>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</si>
  <si>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</si>
  <si>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</si>
  <si>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</si>
  <si>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</si>
  <si>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</si>
  <si>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</si>
  <si>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</si>
  <si>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</si>
  <si>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</si>
  <si>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</si>
  <si>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</si>
  <si>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</si>
  <si>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</si>
  <si>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</si>
  <si>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</si>
  <si>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</si>
  <si>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</si>
  <si>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</si>
  <si>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</si>
  <si>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</si>
  <si>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</si>
  <si>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</si>
  <si>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</si>
  <si>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</si>
  <si>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</si>
  <si>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</si>
  <si>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</si>
  <si>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</si>
  <si>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</si>
  <si>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</si>
  <si>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</si>
  <si>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</si>
  <si>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</si>
  <si>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</si>
  <si>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</si>
  <si>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</si>
  <si>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</si>
  <si>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</si>
  <si>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</si>
  <si>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</si>
  <si>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</si>
  <si>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</si>
  <si>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</si>
  <si>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</si>
  <si>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</si>
  <si>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</si>
  <si>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</si>
  <si>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</si>
  <si>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</si>
  <si>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</si>
  <si>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</si>
  <si>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</si>
  <si>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</si>
  <si>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</si>
  <si>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</si>
  <si>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</si>
  <si>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</si>
  <si>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</si>
  <si>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</si>
  <si>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</si>
  <si>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</si>
  <si>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</si>
  <si>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</si>
  <si>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</si>
  <si>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</si>
  <si>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</si>
  <si>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</si>
  <si>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</si>
  <si>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</si>
  <si>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</si>
  <si>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</si>
  <si>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青森県板柳町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</si>
  <si>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</si>
  <si>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</si>
  <si>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</si>
  <si>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</si>
  <si>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</si>
  <si>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</si>
  <si>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</si>
  <si>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</si>
  <si>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</si>
  <si>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</si>
  <si>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</si>
  <si>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</si>
  <si>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</si>
  <si>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</si>
  <si>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</si>
  <si>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</si>
  <si>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</si>
  <si>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</si>
  <si>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</si>
  <si>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</si>
  <si>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</si>
  <si>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</si>
  <si>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</si>
  <si>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</si>
  <si>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</si>
  <si>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</si>
  <si>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</si>
  <si>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</si>
  <si>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</si>
  <si>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</si>
  <si>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</si>
  <si>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</si>
  <si>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</si>
  <si>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</si>
  <si>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</si>
  <si>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</si>
  <si>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</si>
  <si>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</si>
  <si>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国民健康保険板柳中央病院事業会計</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</si>
  <si>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</si>
  <si>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</si>
  <si>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</si>
  <si>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</si>
  <si>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</si>
  <si>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</si>
  <si>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</si>
  <si>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</si>
  <si>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</si>
  <si>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</si>
  <si>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</si>
  <si>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</si>
  <si>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</si>
  <si>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</si>
  <si>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</si>
  <si>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</si>
  <si>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</si>
  <si>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</si>
  <si>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</si>
  <si>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</si>
  <si>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</si>
  <si>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</si>
  <si>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</si>
  <si>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</si>
  <si>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</si>
  <si>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</si>
  <si>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</si>
  <si>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</si>
  <si>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</si>
  <si>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</si>
  <si>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</si>
  <si>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</si>
  <si>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</si>
  <si>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</si>
  <si>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</si>
  <si>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</si>
  <si>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</si>
  <si>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</si>
  <si>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</si>
  <si>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</si>
  <si>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</si>
  <si>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</si>
  <si>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</si>
  <si>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</si>
  <si>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</si>
  <si>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</si>
  <si>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</si>
  <si>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</si>
  <si>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</si>
  <si>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</si>
  <si>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</si>
  <si>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</si>
  <si>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</si>
  <si>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</si>
  <si>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</si>
  <si>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</si>
  <si>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</si>
  <si>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</si>
  <si>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</si>
  <si>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</si>
  <si>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</si>
  <si>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</si>
  <si>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</si>
  <si>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</si>
  <si>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</si>
  <si>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</si>
  <si>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</si>
  <si>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</si>
  <si>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</si>
  <si>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</si>
  <si>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</si>
  <si>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</si>
  <si>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</si>
  <si>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</si>
  <si>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</si>
  <si>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</si>
  <si>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</si>
  <si>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</si>
  <si>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</si>
  <si>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</si>
  <si>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</si>
  <si>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</si>
  <si>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</si>
  <si>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</si>
  <si>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</si>
  <si>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</si>
  <si>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</si>
  <si>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</si>
  <si>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</si>
  <si>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</si>
  <si>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</si>
  <si>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</si>
  <si>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</si>
  <si>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</si>
  <si>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</si>
  <si>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</si>
  <si>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</si>
  <si>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</si>
  <si>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</si>
  <si>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</si>
  <si>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</si>
  <si>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</si>
  <si>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</si>
  <si>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</si>
  <si>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</si>
  <si>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</si>
  <si>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</si>
  <si>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</si>
  <si>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</si>
  <si>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</si>
  <si>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</si>
  <si>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</si>
  <si>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</si>
  <si>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</si>
  <si>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</si>
  <si>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</si>
  <si>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</si>
  <si>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</si>
  <si>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</si>
  <si>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</si>
  <si>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</si>
  <si>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</si>
  <si>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</si>
  <si>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</si>
  <si>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</si>
  <si>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</si>
  <si>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</si>
  <si>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</si>
  <si>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</si>
  <si>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</si>
  <si>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</si>
  <si>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</si>
  <si>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</si>
  <si>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</si>
  <si>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</si>
  <si>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</si>
  <si>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</si>
  <si>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</si>
  <si>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</si>
  <si>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</si>
  <si>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</si>
  <si>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</si>
  <si>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</si>
  <si>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</si>
  <si>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</si>
  <si>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</si>
  <si>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</si>
  <si>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1.68</t>
  </si>
  <si>
    <t>▲ 1.53</t>
  </si>
  <si>
    <t>水道事業会計</t>
  </si>
  <si>
    <t>一般会計</t>
  </si>
  <si>
    <t>国民健康保険板柳中央病院事業会計</t>
  </si>
  <si>
    <t>国民健康保険事業特別会計</t>
  </si>
  <si>
    <t>介護保険特別会計</t>
  </si>
  <si>
    <t>公共下水道事業会計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</si>
  <si>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</si>
  <si>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</si>
  <si>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</si>
  <si>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</si>
  <si>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</si>
  <si>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</si>
  <si>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</si>
  <si>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</si>
  <si>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</si>
  <si>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</si>
  <si>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津軽広域水道企業団（津軽事業部）</t>
    <rPh sb="0" eb="2">
      <t>ツガル</t>
    </rPh>
    <rPh sb="2" eb="4">
      <t>コウイキ</t>
    </rPh>
    <rPh sb="4" eb="6">
      <t>スイドウ</t>
    </rPh>
    <rPh sb="6" eb="9">
      <t>キギョウダン</t>
    </rPh>
    <rPh sb="10" eb="12">
      <t>ツガル</t>
    </rPh>
    <rPh sb="12" eb="15">
      <t>ジギョウブ</t>
    </rPh>
    <phoneticPr fontId="24"/>
  </si>
  <si>
    <t>青森県市町村総合事務組合</t>
    <rPh sb="0" eb="3">
      <t>アオモリケン</t>
    </rPh>
    <rPh sb="3" eb="6">
      <t>シチョウソン</t>
    </rPh>
    <rPh sb="6" eb="8">
      <t>ソウゴウ</t>
    </rPh>
    <rPh sb="8" eb="10">
      <t>ジム</t>
    </rPh>
    <rPh sb="10" eb="12">
      <t>クミアイ</t>
    </rPh>
    <phoneticPr fontId="24"/>
  </si>
  <si>
    <t>津軽広域連合</t>
    <rPh sb="0" eb="2">
      <t>ツガル</t>
    </rPh>
    <rPh sb="2" eb="4">
      <t>コウイキ</t>
    </rPh>
    <rPh sb="4" eb="6">
      <t>レンゴウ</t>
    </rPh>
    <phoneticPr fontId="24"/>
  </si>
  <si>
    <t>西北五広域福祉事務組合</t>
    <rPh sb="0" eb="2">
      <t>セイホク</t>
    </rPh>
    <rPh sb="2" eb="3">
      <t>ゴ</t>
    </rPh>
    <rPh sb="3" eb="5">
      <t>コウイキ</t>
    </rPh>
    <rPh sb="5" eb="7">
      <t>フクシ</t>
    </rPh>
    <rPh sb="7" eb="9">
      <t>ジム</t>
    </rPh>
    <rPh sb="9" eb="11">
      <t>クミアイ</t>
    </rPh>
    <phoneticPr fontId="24"/>
  </si>
  <si>
    <t>弘前地区環境整備事務組合</t>
    <rPh sb="0" eb="2">
      <t>ヒロサキ</t>
    </rPh>
    <rPh sb="2" eb="4">
      <t>チク</t>
    </rPh>
    <rPh sb="4" eb="6">
      <t>カンキョウ</t>
    </rPh>
    <rPh sb="6" eb="8">
      <t>セイビ</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</si>
  <si>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</si>
  <si>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</si>
  <si>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6">
      <t>イッパン</t>
    </rPh>
    <rPh sb="16" eb="18">
      <t>カイケイ</t>
    </rPh>
    <phoneticPr fontId="24"/>
  </si>
  <si>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</si>
  <si>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弘前地区消防事務組合</t>
    <rPh sb="0" eb="2">
      <t>ヒロサキ</t>
    </rPh>
    <rPh sb="2" eb="4">
      <t>チク</t>
    </rPh>
    <rPh sb="4" eb="6">
      <t>ショウボウ</t>
    </rPh>
    <rPh sb="6" eb="8">
      <t>ジム</t>
    </rPh>
    <rPh sb="8" eb="10">
      <t>クミアイ</t>
    </rPh>
    <phoneticPr fontId="2"/>
  </si>
  <si>
    <t>板柳町産業振興公社りんごワーク研究所</t>
  </si>
  <si>
    <t>公共施設等整備基金</t>
  </si>
  <si>
    <t>学校施設整備基金</t>
  </si>
  <si>
    <t>スポーツ振興基金</t>
  </si>
  <si>
    <t>人材育成基金</t>
  </si>
  <si>
    <t>福祉基金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</si>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</sst>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A06E-4DC5-BF45-F000BD5AD9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97324</c:v>
                </c:pt>
                <c:pt idx="1">
                  <c:v>184752</c:v>
                </c:pt>
                <c:pt idx="2">
                  <c:v>73318</c:v>
                </c:pt>
                <c:pt idx="3">
                  <c:v>28468</c:v>
                </c:pt>
                <c:pt idx="4">
                  <c:v>32660</c:v>
                </c:pt>
              </c:numCache>
            </c:numRef>
          </c:val>
          <c:smooth val="0"/>
          <c:extLst>
            <c:ext xmlns:c16="http://schemas.microsoft.com/office/drawing/2014/chart" uri="{C3380CC4-5D6E-409C-BE32-E72D297353CC}">
              <c16:uniqueId val="{00000001-A06E-4DC5-BF45-F000BD5AD9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c:v>
                </c:pt>
                <c:pt idx="1">
                  <c:v>9.51</c:v>
                </c:pt>
                <c:pt idx="2">
                  <c:v>12.89</c:v>
                </c:pt>
                <c:pt idx="3">
                  <c:v>10.29</c:v>
                </c:pt>
                <c:pt idx="4">
                  <c:v>12.8</c:v>
                </c:pt>
              </c:numCache>
            </c:numRef>
          </c:val>
          <c:extLst>
            <c:ext xmlns:c16="http://schemas.microsoft.com/office/drawing/2014/chart" uri="{C3380CC4-5D6E-409C-BE32-E72D297353CC}">
              <c16:uniqueId val="{00000000-43AA-4842-B42B-941196EE6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24.45</c:v>
                </c:pt>
                <c:pt idx="1">
                  <c:v>25.94</c:v>
                </c:pt>
                <c:pt idx="2">
                  <c:v>26.34</c:v>
                </c:pt>
                <c:pt idx="3">
                  <c:v>32.1</c:v>
                </c:pt>
                <c:pt idx="4">
                  <c:v>33.22</c:v>
                </c:pt>
              </c:numCache>
            </c:numRef>
          </c:val>
          <c:extLst>
            <c:ext xmlns:c16="http://schemas.microsoft.com/office/drawing/2014/chart" uri="{C3380CC4-5D6E-409C-BE32-E72D297353CC}">
              <c16:uniqueId val="{00000001-43AA-4842-B42B-941196EE6E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-1.68</c:v>
                </c:pt>
                <c:pt idx="1">
                  <c:v>1.19</c:v>
                </c:pt>
                <c:pt idx="2">
                  <c:v>2.89</c:v>
                </c:pt>
                <c:pt idx="3">
                  <c:v>0.69</c:v>
                </c:pt>
                <c:pt idx="4">
                  <c:v>-1.53</c:v>
                </c:pt>
              </c:numCache>
            </c:numRef>
          </c:val>
          <c:smooth val="0"/>
          <c:extLst>
            <c:ext xmlns:c16="http://schemas.microsoft.com/office/drawing/2014/chart" uri="{C3380CC4-5D6E-409C-BE32-E72D297353CC}">
              <c16:uniqueId val="{00000002-43AA-4842-B42B-941196EE6E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03-4171-9570-9A1C10B4E3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03-4171-9570-9A1C10B4E3E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ED03-4171-9570-9A1C10B4E3E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0.14000000000000001</c:v>
                </c:pt>
                <c:pt idx="4">
                  <c:v>#N/A</c:v>
                </c:pt>
                <c:pt idx="5">
                  <c:v>0.06</c:v>
                </c:pt>
                <c:pt idx="6">
                  <c:v>#N/A</c:v>
                </c:pt>
                <c:pt idx="7">
                  <c:v>0.09</c:v>
                </c:pt>
                <c:pt idx="8">
                  <c:v>#N/A</c:v>
                </c:pt>
                <c:pt idx="9">
                  <c:v>0.08</c:v>
                </c:pt>
              </c:numCache>
            </c:numRef>
          </c:val>
          <c:extLst>
            <c:ext xmlns:c16="http://schemas.microsoft.com/office/drawing/2014/chart" uri="{C3380CC4-5D6E-409C-BE32-E72D297353CC}">
              <c16:uniqueId val="{00000003-ED03-4171-9570-9A1C10B4E3E5}"/>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3.2</c:v>
                </c:pt>
                <c:pt idx="2">
                  <c:v>#N/A</c:v>
                </c:pt>
                <c:pt idx="3">
                  <c:v>2.72</c:v>
                </c:pt>
                <c:pt idx="4">
                  <c:v>#N/A</c:v>
                </c:pt>
                <c:pt idx="5">
                  <c:v>2.44</c:v>
                </c:pt>
                <c:pt idx="6">
                  <c:v>#N/A</c:v>
                </c:pt>
                <c:pt idx="7">
                  <c:v>2.5099999999999998</c:v>
                </c:pt>
                <c:pt idx="8">
                  <c:v>#N/A</c:v>
                </c:pt>
                <c:pt idx="9">
                  <c:v>2.5</c:v>
                </c:pt>
              </c:numCache>
            </c:numRef>
          </c:val>
          <c:extLst>
            <c:ext xmlns:c16="http://schemas.microsoft.com/office/drawing/2014/chart" uri="{C3380CC4-5D6E-409C-BE32-E72D297353CC}">
              <c16:uniqueId val="{00000004-ED03-4171-9570-9A1C10B4E3E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3.31</c:v>
                </c:pt>
                <c:pt idx="2">
                  <c:v>#N/A</c:v>
                </c:pt>
                <c:pt idx="3">
                  <c:v>4.22</c:v>
                </c:pt>
                <c:pt idx="4">
                  <c:v>#N/A</c:v>
                </c:pt>
                <c:pt idx="5">
                  <c:v>4.2699999999999996</c:v>
                </c:pt>
                <c:pt idx="6">
                  <c:v>#N/A</c:v>
                </c:pt>
                <c:pt idx="7">
                  <c:v>3.72</c:v>
                </c:pt>
                <c:pt idx="8">
                  <c:v>#N/A</c:v>
                </c:pt>
                <c:pt idx="9">
                  <c:v>2.86</c:v>
                </c:pt>
              </c:numCache>
            </c:numRef>
          </c:val>
          <c:extLst>
            <c:ext xmlns:c16="http://schemas.microsoft.com/office/drawing/2014/chart" uri="{C3380CC4-5D6E-409C-BE32-E72D297353CC}">
              <c16:uniqueId val="{00000005-ED03-4171-9570-9A1C10B4E3E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3.59</c:v>
                </c:pt>
                <c:pt idx="2">
                  <c:v>#N/A</c:v>
                </c:pt>
                <c:pt idx="3">
                  <c:v>4.43</c:v>
                </c:pt>
                <c:pt idx="4">
                  <c:v>#N/A</c:v>
                </c:pt>
                <c:pt idx="5">
                  <c:v>5.21</c:v>
                </c:pt>
                <c:pt idx="6">
                  <c:v>#N/A</c:v>
                </c:pt>
                <c:pt idx="7">
                  <c:v>5.64</c:v>
                </c:pt>
                <c:pt idx="8">
                  <c:v>#N/A</c:v>
                </c:pt>
                <c:pt idx="9">
                  <c:v>5.53</c:v>
                </c:pt>
              </c:numCache>
            </c:numRef>
          </c:val>
          <c:extLst>
            <c:ext xmlns:c16="http://schemas.microsoft.com/office/drawing/2014/chart" uri="{C3380CC4-5D6E-409C-BE32-E72D297353CC}">
              <c16:uniqueId val="{00000006-ED03-4171-9570-9A1C10B4E3E5}"/>
            </c:ext>
          </c:extLst>
        </c:ser>
        <c:ser>
          <c:idx val="7"/>
          <c:order val="7"/>
          <c:tx>
            <c:strRef>
              <c:f>データシート!$A$34</c:f>
              <c:strCache>
                <c:ptCount val="1"/>
                <c:pt idx="0">
                  <c:v>国民健康保険板柳中央病院事業会計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9.39</c:v>
                </c:pt>
                <c:pt idx="2">
                  <c:v>#N/A</c:v>
                </c:pt>
                <c:pt idx="3">
                  <c:v>11.2</c:v>
                </c:pt>
                <c:pt idx="4">
                  <c:v>#N/A</c:v>
                </c:pt>
                <c:pt idx="5">
                  <c:v>10.43</c:v>
                </c:pt>
                <c:pt idx="6">
                  <c:v>#N/A</c:v>
                </c:pt>
                <c:pt idx="7">
                  <c:v>10.78</c:v>
                </c:pt>
                <c:pt idx="8">
                  <c:v>#N/A</c:v>
                </c:pt>
                <c:pt idx="9">
                  <c:v>9.69</c:v>
                </c:pt>
              </c:numCache>
            </c:numRef>
          </c:val>
          <c:extLst>
            <c:ext xmlns:c16="http://schemas.microsoft.com/office/drawing/2014/chart" uri="{C3380CC4-5D6E-409C-BE32-E72D297353CC}">
              <c16:uniqueId val="{00000007-ED03-4171-9570-9A1C10B4E3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7.39</c:v>
                </c:pt>
                <c:pt idx="2">
                  <c:v>#N/A</c:v>
                </c:pt>
                <c:pt idx="3">
                  <c:v>9.5</c:v>
                </c:pt>
                <c:pt idx="4">
                  <c:v>#N/A</c:v>
                </c:pt>
                <c:pt idx="5">
                  <c:v>12.88</c:v>
                </c:pt>
                <c:pt idx="6">
                  <c:v>#N/A</c:v>
                </c:pt>
                <c:pt idx="7">
                  <c:v>10.29</c:v>
                </c:pt>
                <c:pt idx="8">
                  <c:v>#N/A</c:v>
                </c:pt>
                <c:pt idx="9">
                  <c:v>12.79</c:v>
                </c:pt>
              </c:numCache>
            </c:numRef>
          </c:val>
          <c:extLst>
            <c:ext xmlns:c16="http://schemas.microsoft.com/office/drawing/2014/chart" uri="{C3380CC4-5D6E-409C-BE32-E72D297353CC}">
              <c16:uniqueId val="{00000008-ED03-4171-9570-9A1C10B4E3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11.85</c:v>
                </c:pt>
                <c:pt idx="2">
                  <c:v>#N/A</c:v>
                </c:pt>
                <c:pt idx="3">
                  <c:v>14.41</c:v>
                </c:pt>
                <c:pt idx="4">
                  <c:v>#N/A</c:v>
                </c:pt>
                <c:pt idx="5">
                  <c:v>16.899999999999999</c:v>
                </c:pt>
                <c:pt idx="6">
                  <c:v>#N/A</c:v>
                </c:pt>
                <c:pt idx="7">
                  <c:v>16.18</c:v>
                </c:pt>
                <c:pt idx="8">
                  <c:v>#N/A</c:v>
                </c:pt>
                <c:pt idx="9">
                  <c:v>15.51</c:v>
                </c:pt>
              </c:numCache>
            </c:numRef>
          </c:val>
          <c:extLst>
            <c:ext xmlns:c16="http://schemas.microsoft.com/office/drawing/2014/chart" uri="{C3380CC4-5D6E-409C-BE32-E72D297353CC}">
              <c16:uniqueId val="{00000009-ED03-4171-9570-9A1C10B4E3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570</c:v>
                </c:pt>
                <c:pt idx="5">
                  <c:v>597</c:v>
                </c:pt>
                <c:pt idx="8">
                  <c:v>609</c:v>
                </c:pt>
                <c:pt idx="11">
                  <c:v>589</c:v>
                </c:pt>
                <c:pt idx="14">
                  <c:v>632</c:v>
                </c:pt>
              </c:numCache>
            </c:numRef>
          </c:val>
          <c:extLst>
            <c:ext xmlns:c16="http://schemas.microsoft.com/office/drawing/2014/chart" uri="{C3380CC4-5D6E-409C-BE32-E72D297353CC}">
              <c16:uniqueId val="{00000000-4C93-4BF7-9EF8-FC0BEB1404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93-4BF7-9EF8-FC0BEB1404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7</c:v>
                </c:pt>
                <c:pt idx="6">
                  <c:v>1</c:v>
                </c:pt>
                <c:pt idx="9">
                  <c:v>2</c:v>
                </c:pt>
                <c:pt idx="12">
                  <c:v>1</c:v>
                </c:pt>
              </c:numCache>
            </c:numRef>
          </c:val>
          <c:extLst>
            <c:ext xmlns:c16="http://schemas.microsoft.com/office/drawing/2014/chart" uri="{C3380CC4-5D6E-409C-BE32-E72D297353CC}">
              <c16:uniqueId val="{00000002-4C93-4BF7-9EF8-FC0BEB1404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c:v>
                </c:pt>
                <c:pt idx="3">
                  <c:v>36</c:v>
                </c:pt>
                <c:pt idx="6">
                  <c:v>35</c:v>
                </c:pt>
                <c:pt idx="9">
                  <c:v>35</c:v>
                </c:pt>
                <c:pt idx="12">
                  <c:v>36</c:v>
                </c:pt>
              </c:numCache>
            </c:numRef>
          </c:val>
          <c:extLst>
            <c:ext xmlns:c16="http://schemas.microsoft.com/office/drawing/2014/chart" uri="{C3380CC4-5D6E-409C-BE32-E72D297353CC}">
              <c16:uniqueId val="{00000003-4C93-4BF7-9EF8-FC0BEB1404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390</c:v>
                </c:pt>
                <c:pt idx="3">
                  <c:v>405</c:v>
                </c:pt>
                <c:pt idx="6">
                  <c:v>422</c:v>
                </c:pt>
                <c:pt idx="9">
                  <c:v>430</c:v>
                </c:pt>
                <c:pt idx="12">
                  <c:v>426</c:v>
                </c:pt>
              </c:numCache>
            </c:numRef>
          </c:val>
          <c:extLst>
            <c:ext xmlns:c16="http://schemas.microsoft.com/office/drawing/2014/chart" uri="{C3380CC4-5D6E-409C-BE32-E72D297353CC}">
              <c16:uniqueId val="{00000004-4C93-4BF7-9EF8-FC0BEB1404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3-4BF7-9EF8-FC0BEB1404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93-4BF7-9EF8-FC0BEB1404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447</c:v>
                </c:pt>
                <c:pt idx="3">
                  <c:v>449</c:v>
                </c:pt>
                <c:pt idx="6">
                  <c:v>487</c:v>
                </c:pt>
                <c:pt idx="9">
                  <c:v>578</c:v>
                </c:pt>
                <c:pt idx="12">
                  <c:v>597</c:v>
                </c:pt>
              </c:numCache>
            </c:numRef>
          </c:val>
          <c:extLst>
            <c:ext xmlns:c16="http://schemas.microsoft.com/office/drawing/2014/chart" uri="{C3380CC4-5D6E-409C-BE32-E72D297353CC}">
              <c16:uniqueId val="{00000007-4C93-4BF7-9EF8-FC0BEB1404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309</c:v>
                </c:pt>
                <c:pt idx="2">
                  <c:v>#N/A</c:v>
                </c:pt>
                <c:pt idx="3">
                  <c:v>#N/A</c:v>
                </c:pt>
                <c:pt idx="4">
                  <c:v>300</c:v>
                </c:pt>
                <c:pt idx="5">
                  <c:v>#N/A</c:v>
                </c:pt>
                <c:pt idx="6">
                  <c:v>#N/A</c:v>
                </c:pt>
                <c:pt idx="7">
                  <c:v>336</c:v>
                </c:pt>
                <c:pt idx="8">
                  <c:v>#N/A</c:v>
                </c:pt>
                <c:pt idx="9">
                  <c:v>#N/A</c:v>
                </c:pt>
                <c:pt idx="10">
                  <c:v>456</c:v>
                </c:pt>
                <c:pt idx="11">
                  <c:v>#N/A</c:v>
                </c:pt>
                <c:pt idx="12">
                  <c:v>#N/A</c:v>
                </c:pt>
                <c:pt idx="13">
                  <c:v>428</c:v>
                </c:pt>
                <c:pt idx="14">
                  <c:v>#N/A</c:v>
                </c:pt>
              </c:numCache>
            </c:numRef>
          </c:val>
          <c:smooth val="0"/>
          <c:extLst>
            <c:ext xmlns:c16="http://schemas.microsoft.com/office/drawing/2014/chart" uri="{C3380CC4-5D6E-409C-BE32-E72D297353CC}">
              <c16:uniqueId val="{00000008-4C93-4BF7-9EF8-FC0BEB1404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6893</c:v>
                </c:pt>
                <c:pt idx="5">
                  <c:v>7978</c:v>
                </c:pt>
                <c:pt idx="8">
                  <c:v>8028</c:v>
                </c:pt>
                <c:pt idx="11">
                  <c:v>7933</c:v>
                </c:pt>
                <c:pt idx="14">
                  <c:v>7653</c:v>
                </c:pt>
              </c:numCache>
            </c:numRef>
          </c:val>
          <c:extLst>
            <c:ext xmlns:c16="http://schemas.microsoft.com/office/drawing/2014/chart" uri="{C3380CC4-5D6E-409C-BE32-E72D297353CC}">
              <c16:uniqueId val="{00000000-4655-40DA-834F-2F4766116F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c:v>
                </c:pt>
                <c:pt idx="5">
                  <c:v>55</c:v>
                </c:pt>
                <c:pt idx="8">
                  <c:v>38</c:v>
                </c:pt>
                <c:pt idx="11">
                  <c:v>18</c:v>
                </c:pt>
                <c:pt idx="14">
                  <c:v>5</c:v>
                </c:pt>
              </c:numCache>
            </c:numRef>
          </c:val>
          <c:extLst>
            <c:ext xmlns:c16="http://schemas.microsoft.com/office/drawing/2014/chart" uri="{C3380CC4-5D6E-409C-BE32-E72D297353CC}">
              <c16:uniqueId val="{00000001-4655-40DA-834F-2F4766116F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3722</c:v>
                </c:pt>
                <c:pt idx="5">
                  <c:v>3844</c:v>
                </c:pt>
                <c:pt idx="8">
                  <c:v>3971</c:v>
                </c:pt>
                <c:pt idx="11">
                  <c:v>4711</c:v>
                </c:pt>
                <c:pt idx="14">
                  <c:v>5040</c:v>
                </c:pt>
              </c:numCache>
            </c:numRef>
          </c:val>
          <c:extLst>
            <c:ext xmlns:c16="http://schemas.microsoft.com/office/drawing/2014/chart" uri="{C3380CC4-5D6E-409C-BE32-E72D297353CC}">
              <c16:uniqueId val="{00000002-4655-40DA-834F-2F4766116F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655-40DA-834F-2F4766116F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655-40DA-834F-2F4766116F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23</c:v>
                </c:pt>
                <c:pt idx="12">
                  <c:v>18</c:v>
                </c:pt>
              </c:numCache>
            </c:numRef>
          </c:val>
          <c:extLst>
            <c:ext xmlns:c16="http://schemas.microsoft.com/office/drawing/2014/chart" uri="{C3380CC4-5D6E-409C-BE32-E72D297353CC}">
              <c16:uniqueId val="{00000005-4655-40DA-834F-2F4766116F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787</c:v>
                </c:pt>
                <c:pt idx="3">
                  <c:v>1248</c:v>
                </c:pt>
                <c:pt idx="6">
                  <c:v>691</c:v>
                </c:pt>
                <c:pt idx="9">
                  <c:v>684</c:v>
                </c:pt>
                <c:pt idx="12">
                  <c:v>632</c:v>
                </c:pt>
              </c:numCache>
            </c:numRef>
          </c:val>
          <c:extLst>
            <c:ext xmlns:c16="http://schemas.microsoft.com/office/drawing/2014/chart" uri="{C3380CC4-5D6E-409C-BE32-E72D297353CC}">
              <c16:uniqueId val="{00000006-4655-40DA-834F-2F4766116F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195</c:v>
                </c:pt>
                <c:pt idx="3">
                  <c:v>159</c:v>
                </c:pt>
                <c:pt idx="6">
                  <c:v>125</c:v>
                </c:pt>
                <c:pt idx="9">
                  <c:v>104</c:v>
                </c:pt>
                <c:pt idx="12">
                  <c:v>69</c:v>
                </c:pt>
              </c:numCache>
            </c:numRef>
          </c:val>
          <c:extLst>
            <c:ext xmlns:c16="http://schemas.microsoft.com/office/drawing/2014/chart" uri="{C3380CC4-5D6E-409C-BE32-E72D297353CC}">
              <c16:uniqueId val="{00000007-4655-40DA-834F-2F4766116F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4826</c:v>
                </c:pt>
                <c:pt idx="3">
                  <c:v>4559</c:v>
                </c:pt>
                <c:pt idx="6">
                  <c:v>4338</c:v>
                </c:pt>
                <c:pt idx="9">
                  <c:v>4233</c:v>
                </c:pt>
                <c:pt idx="12">
                  <c:v>4290</c:v>
                </c:pt>
              </c:numCache>
            </c:numRef>
          </c:val>
          <c:extLst>
            <c:ext xmlns:c16="http://schemas.microsoft.com/office/drawing/2014/chart" uri="{C3380CC4-5D6E-409C-BE32-E72D297353CC}">
              <c16:uniqueId val="{00000008-4655-40DA-834F-2F4766116F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3</c:v>
                </c:pt>
                <c:pt idx="6">
                  <c:v>0</c:v>
                </c:pt>
                <c:pt idx="9">
                  <c:v>0</c:v>
                </c:pt>
                <c:pt idx="12">
                  <c:v>0</c:v>
                </c:pt>
              </c:numCache>
            </c:numRef>
          </c:val>
          <c:extLst>
            <c:ext xmlns:c16="http://schemas.microsoft.com/office/drawing/2014/chart" uri="{C3380CC4-5D6E-409C-BE32-E72D297353CC}">
              <c16:uniqueId val="{00000009-4655-40DA-834F-2F4766116F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4872</c:v>
                </c:pt>
                <c:pt idx="3">
                  <c:v>6549</c:v>
                </c:pt>
                <c:pt idx="6">
                  <c:v>6726</c:v>
                </c:pt>
                <c:pt idx="9">
                  <c:v>6513</c:v>
                </c:pt>
                <c:pt idx="12">
                  <c:v>6210</c:v>
                </c:pt>
              </c:numCache>
            </c:numRef>
          </c:val>
          <c:extLst>
            <c:ext xmlns:c16="http://schemas.microsoft.com/office/drawing/2014/chart" uri="{C3380CC4-5D6E-409C-BE32-E72D297353CC}">
              <c16:uniqueId val="{0000000A-4655-40DA-834F-2F4766116F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c:v>
                </c:pt>
                <c:pt idx="2">
                  <c:v>#N/A</c:v>
                </c:pt>
                <c:pt idx="3">
                  <c:v>#N/A</c:v>
                </c:pt>
                <c:pt idx="4">
                  <c:v>639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655-40DA-834F-2F4766116F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1074</c:v>
                </c:pt>
                <c:pt idx="1">
                  <c:v>1385</c:v>
                </c:pt>
                <c:pt idx="2">
                  <c:v>1417</c:v>
                </c:pt>
              </c:numCache>
            </c:numRef>
          </c:val>
          <c:extLst>
            <c:ext xmlns:c16="http://schemas.microsoft.com/office/drawing/2014/chart" uri="{C3380CC4-5D6E-409C-BE32-E72D297353CC}">
              <c16:uniqueId val="{00000000-E4D1-4BBE-9C98-401C294E3F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1109</c:v>
                </c:pt>
                <c:pt idx="1">
                  <c:v>1083</c:v>
                </c:pt>
                <c:pt idx="2">
                  <c:v>983</c:v>
                </c:pt>
              </c:numCache>
            </c:numRef>
          </c:val>
          <c:extLst>
            <c:ext xmlns:c16="http://schemas.microsoft.com/office/drawing/2014/chart" uri="{C3380CC4-5D6E-409C-BE32-E72D297353CC}">
              <c16:uniqueId val="{00000001-E4D1-4BBE-9C98-401C294E3F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1254</c:v>
                </c:pt>
                <c:pt idx="1">
                  <c:v>1553</c:v>
                </c:pt>
                <c:pt idx="2">
                  <c:v>1774</c:v>
                </c:pt>
              </c:numCache>
            </c:numRef>
          </c:val>
          <c:extLst>
            <c:ext xmlns:c16="http://schemas.microsoft.com/office/drawing/2014/chart" uri="{C3380CC4-5D6E-409C-BE32-E72D297353CC}">
              <c16:uniqueId val="{00000002-E4D1-4BBE-9C98-401C294E3F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元利償還金は、Ｒ０１より増加に転じている。これは、中学校改築事業に係る</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の起債の償還等に伴うものである。今後は一般会計及び公営企業の償還計画を十分考慮し、実質公債費比率の抑制に努める。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Ｒ０１より中学校改築事業の新規起債発行が増加しているものの、適切な財源の確保及び歳出の精査に努めているため、充当可能基金が年々増加し将来負担額が０％まで減少した。今後、控えている大規模な事業計画の整理・縮小を図るなど、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青森県板柳町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補正予算における財源不足額としての取り崩しを「財政調整基金」から２億３千７百万円、「減債基金」から２億円、老朽化した施設等の修繕や改修等のための取り崩しを「公共施設等整備基金」から５千６百万円行った一方、決算余剰金や地方交付税等の予算超過により「財政調整基金」に２億７千万円、「減債基金」に１億円、「公共施設等整備基金」に１億円、「学校施設整備基金」に２億５千万円、「スポーツ振興基金」に３千万円の積立てを行ったため、基金全体としては１億５千４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財政調整基金を維持していくとともに、基金の使途明確化を図るために、特定目的基金に積み立てていくことを予定している。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・公共施設等整備基金：町が行う公共施設その他の施設の整備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・スポーツ振興基金：世界で活躍するスポーツ選手の輩出をめざし、町のスポーツ振興に関する施策を推進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・公共施設等整備基金：公共施設等の修繕や改修のため取り崩したことにより、５千６百万円の減少となった。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・学校施設整備基金：地方交付税等の予算超過分の一部を積立てたことにより、２億５千万円の増加となった。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・スポーツ振興基金：町のスポーツ振興に関する施策に３百万円を取り崩した一方、地方交付税等の予算超過分の一部を３千万円積立てたため、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２千７百万円の増加となった。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・公共施設等整備基金：更新時期を迎えている老朽化した施設等が多いことから、定期的な積立と修繕や改修等に充当を予定している。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・学校施設整備基金：町内の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校にまとめた統合小学校の整備等に充当を予定している。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・スポーツ振興基金：定期的な積立てと、町のスポーツ振興に関する施策に充当を予定している。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補正予算における財源不足額として２億３千７百万円を取り崩した一方、決算余剰金や地方交付税等の予算超過分の一部を２億７千万円積立てたことにより、財政調整基金は３千２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急激な歳入の減少及び突発的な歳出増加への備え等のため、現状の金額を維持していくことを予定している。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決算余剰金を１億円積立てた一方、当初予算における地方債償還の財源として２億円を取り崩したことにより、減債基金は１億円の減少となった。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公共施設等の老朽化による建替えや大規模改修を予定しており、地方債残高が増加する見込であることから、適切に管理・活用しながら、現状の金額を維持していくことを予定している。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類似団体平均を０．０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おり、これからも、戸別徴収により徴収強化等、税の徴収率向上対策による歳入確保に努める。歳出については、経常経費の節減等、歳出の徹底的な見直しを実施するとともに、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９２．９％と類似団体平均を上回っている。扶助費については、施設型給付費の増が主な要因となっている。今後、事務事業の見直しを進めるともに、全ての事務事業の優先度、重要度を厳しく点検し、計画的に事業の廃止・縮小を進め、経常経費の節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32004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041126"/>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64</xdr:row>
      <xdr:rowOff>97282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17526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17526</xdr:rowOff>
    </xdr:from>
    <xdr:to>
      <xdr:col>11</xdr:col>
      <xdr:colOff>31750</xdr:colOff>
      <xdr:row>65</xdr:row>
      <xdr:rowOff>70612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6177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類似団体平均を下回っているものの、人件費および物件費は年々増加傾向にある。今後、定員管理にもとづく人員削減等、引き続きコストの低減を図っていく。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50129</xdr:rowOff>
    </xdr:from>
    <xdr:to>
      <xdr:col>23</xdr:col>
      <xdr:colOff>133350</xdr:colOff>
      <xdr:row>88</xdr:row>
      <xdr:rowOff>56767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09029"/>
          <a:ext cx="0" cy="10353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28844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1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56767</xdr:rowOff>
    </xdr:from>
    <xdr:to>
      <xdr:col>24</xdr:col>
      <xdr:colOff>12700</xdr:colOff>
      <xdr:row>88</xdr:row>
      <xdr:rowOff>56767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136506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50129</xdr:rowOff>
    </xdr:from>
    <xdr:to>
      <xdr:col>24</xdr:col>
      <xdr:colOff>12700</xdr:colOff>
      <xdr:row>82</xdr:row>
      <xdr:rowOff>50129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0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30916</xdr:rowOff>
    </xdr:from>
    <xdr:to>
      <xdr:col>23</xdr:col>
      <xdr:colOff>133350</xdr:colOff>
      <xdr:row>82</xdr:row>
      <xdr:rowOff>50129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9816"/>
          <a:ext cx="8382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47355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75278</xdr:rowOff>
    </xdr:from>
    <xdr:to>
      <xdr:col>23</xdr:col>
      <xdr:colOff>184150</xdr:colOff>
      <xdr:row>84</xdr:row>
      <xdr:rowOff>5428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487</xdr:rowOff>
    </xdr:from>
    <xdr:to>
      <xdr:col>19</xdr:col>
      <xdr:colOff>133350</xdr:colOff>
      <xdr:row>82</xdr:row>
      <xdr:rowOff>30916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9387"/>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37095</xdr:rowOff>
    </xdr:from>
    <xdr:to>
      <xdr:col>19</xdr:col>
      <xdr:colOff>184150</xdr:colOff>
      <xdr:row>83</xdr:row>
      <xdr:rowOff>138695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123472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5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154401</xdr:rowOff>
    </xdr:from>
    <xdr:to>
      <xdr:col>15</xdr:col>
      <xdr:colOff>82550</xdr:colOff>
      <xdr:row>82</xdr:row>
      <xdr:rowOff>487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41851"/>
          <a:ext cx="889000" cy="1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163280</xdr:rowOff>
    </xdr:from>
    <xdr:to>
      <xdr:col>15</xdr:col>
      <xdr:colOff>133350</xdr:colOff>
      <xdr:row>83</xdr:row>
      <xdr:rowOff>93430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78207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135555</xdr:rowOff>
    </xdr:from>
    <xdr:to>
      <xdr:col>11</xdr:col>
      <xdr:colOff>31750</xdr:colOff>
      <xdr:row>81</xdr:row>
      <xdr:rowOff>154401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23005"/>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125112</xdr:rowOff>
    </xdr:from>
    <xdr:to>
      <xdr:col>11</xdr:col>
      <xdr:colOff>82550</xdr:colOff>
      <xdr:row>83</xdr:row>
      <xdr:rowOff>55262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18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40039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2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102191</xdr:rowOff>
    </xdr:from>
    <xdr:to>
      <xdr:col>7</xdr:col>
      <xdr:colOff>31750</xdr:colOff>
      <xdr:row>83</xdr:row>
      <xdr:rowOff>32341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16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2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170779</xdr:rowOff>
    </xdr:from>
    <xdr:to>
      <xdr:col>23</xdr:col>
      <xdr:colOff>184150</xdr:colOff>
      <xdr:row>82</xdr:row>
      <xdr:rowOff>100929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92056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7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151566</xdr:rowOff>
    </xdr:from>
    <xdr:to>
      <xdr:col>19</xdr:col>
      <xdr:colOff>184150</xdr:colOff>
      <xdr:row>82</xdr:row>
      <xdr:rowOff>81716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3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91893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121137</xdr:rowOff>
    </xdr:from>
    <xdr:to>
      <xdr:col>15</xdr:col>
      <xdr:colOff>133350</xdr:colOff>
      <xdr:row>82</xdr:row>
      <xdr:rowOff>51287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00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61464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103601</xdr:rowOff>
    </xdr:from>
    <xdr:to>
      <xdr:col>11</xdr:col>
      <xdr:colOff>82550</xdr:colOff>
      <xdr:row>82</xdr:row>
      <xdr:rowOff>33751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43928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5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84755</xdr:rowOff>
    </xdr:from>
    <xdr:to>
      <xdr:col>7</xdr:col>
      <xdr:colOff>31750</xdr:colOff>
      <xdr:row>82</xdr:row>
      <xdr:rowOff>14905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25082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給与制度については、独自の給与カット等は行っていないものの、国家公務員等に準じてバランスのとれた給与制度の運用を行っている。ラスパイレス指数も、職員の階層変動などにより増減はあるものの類似団体平均を下回る低水準を継続している。今後は定員管理の適正化に加え、人事評価制度の実施により、より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94191</xdr:rowOff>
    </xdr:from>
    <xdr:to>
      <xdr:col>81</xdr:col>
      <xdr:colOff>44450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816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94191</xdr:rowOff>
    </xdr:from>
    <xdr:to>
      <xdr:col>77</xdr:col>
      <xdr:colOff>44450</xdr:colOff>
      <xdr:row>82</xdr:row>
      <xdr:rowOff>83609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816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82</xdr:row>
      <xdr:rowOff>83609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142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83609</xdr:rowOff>
    </xdr:from>
    <xdr:to>
      <xdr:col>68</xdr:col>
      <xdr:colOff>152400</xdr:colOff>
      <xdr:row>82</xdr:row>
      <xdr:rowOff>83609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142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43391</xdr:rowOff>
    </xdr:from>
    <xdr:to>
      <xdr:col>81</xdr:col>
      <xdr:colOff>95250</xdr:colOff>
      <xdr:row>81</xdr:row>
      <xdr:rowOff>144991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59918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77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43391</xdr:rowOff>
    </xdr:from>
    <xdr:to>
      <xdr:col>77</xdr:col>
      <xdr:colOff>95250</xdr:colOff>
      <xdr:row>81</xdr:row>
      <xdr:rowOff>144991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155168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99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32809</xdr:rowOff>
    </xdr:from>
    <xdr:to>
      <xdr:col>68</xdr:col>
      <xdr:colOff>203200</xdr:colOff>
      <xdr:row>82</xdr:row>
      <xdr:rowOff>134409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144586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定員管理計画等に基づき退職者の不補充、業務の民間委託の取組みにより、類似団体平均値を大きく下回る数値となっている。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今後は、事務事業の見直しや民間委託の導入等を推進していくとともに、住民ニーズを的確に把握し、行政サービスの低下を招かぬよう定員管理の適正化に努める。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49772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1936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160322</xdr:rowOff>
    </xdr:from>
    <xdr:to>
      <xdr:col>77</xdr:col>
      <xdr:colOff>44450</xdr:colOff>
      <xdr:row>59</xdr:row>
      <xdr:rowOff>3810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0442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154577</xdr:rowOff>
    </xdr:from>
    <xdr:to>
      <xdr:col>72</xdr:col>
      <xdr:colOff>203200</xdr:colOff>
      <xdr:row>58</xdr:row>
      <xdr:rowOff>160322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9867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128149</xdr:rowOff>
    </xdr:from>
    <xdr:to>
      <xdr:col>68</xdr:col>
      <xdr:colOff>152400</xdr:colOff>
      <xdr:row>58</xdr:row>
      <xdr:rowOff>154577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7224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118187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170422</xdr:rowOff>
    </xdr:from>
    <xdr:to>
      <xdr:col>81</xdr:col>
      <xdr:colOff>95250</xdr:colOff>
      <xdr:row>59</xdr:row>
      <xdr:rowOff>100572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91699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3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109522</xdr:rowOff>
    </xdr:from>
    <xdr:to>
      <xdr:col>73</xdr:col>
      <xdr:colOff>44450</xdr:colOff>
      <xdr:row>59</xdr:row>
      <xdr:rowOff>39672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49849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103777</xdr:rowOff>
    </xdr:from>
    <xdr:to>
      <xdr:col>68</xdr:col>
      <xdr:colOff>203200</xdr:colOff>
      <xdr:row>59</xdr:row>
      <xdr:rowOff>33927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44104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77349</xdr:rowOff>
    </xdr:from>
    <xdr:to>
      <xdr:col>64</xdr:col>
      <xdr:colOff>152400</xdr:colOff>
      <xdr:row>59</xdr:row>
      <xdr:rowOff>7499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17676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9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中学校改築事業に係る起債の償還等に伴い上昇した。今後、控えている大規模な事業計画の整理・縮小を図るなど、起債に大きく頼ることのない財政運営に努める。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458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118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40</xdr:row>
      <xdr:rowOff>167217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22578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143228</xdr:rowOff>
    </xdr:from>
    <xdr:to>
      <xdr:col>64</xdr:col>
      <xdr:colOff>152400</xdr:colOff>
      <xdr:row>41</xdr:row>
      <xdr:rowOff>73378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83555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剰余金を財源とした財政調整基金残高の増により、０．０％になった。今後、控えている大規模な事業計画の整理・縮小を図るなど、起債依存型の事業実施を見直し、類似団体の平均値である２０．０％を超えないようにさせ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143157</xdr:rowOff>
    </xdr:from>
    <xdr:to>
      <xdr:col>68</xdr:col>
      <xdr:colOff>152400</xdr:colOff>
      <xdr:row>15</xdr:row>
      <xdr:rowOff>54963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372007"/>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4163</xdr:rowOff>
    </xdr:from>
    <xdr:to>
      <xdr:col>68</xdr:col>
      <xdr:colOff>203200</xdr:colOff>
      <xdr:row>15</xdr:row>
      <xdr:rowOff>105763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5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115940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34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92357</xdr:rowOff>
    </xdr:from>
    <xdr:to>
      <xdr:col>64</xdr:col>
      <xdr:colOff>152400</xdr:colOff>
      <xdr:row>14</xdr:row>
      <xdr:rowOff>22507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32684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0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全国平均及び類似団体平均より、人件費に係る経常収支比率は、低くなっている。その主な要因としては、定員管理の徹底による成果が大きく、今後も継続して人件費関係経費全体について、抑制に努める。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91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91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類似団体平均を上回っている。これは、公営企業債の元利償還金に対する繰出金が増加したためである。今後、公営企業の適正な事業実施による計画的対応による繰出金の単年度負担を抑制する。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518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37193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16</xdr:row>
      <xdr:rowOff>143329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扶助費に係る経常収支比率は、類似団体平均を上回っている。要因としては、施設型給付費の増が挙げられる。</a:t>
          </a:r>
        </a:p>
        <a:p>
          <a:r>
            <a:rPr kumimoji="1" lang="ja-JP" altLang="en-US" sz="1300">
              <a:latin typeface="ＭＳ Ｐゴシック" panose="020B0600070205080204" pitchFamily="50" charset="-128"/>
              <a:ea typeface="ＭＳ Ｐゴシック" panose="020B0600070205080204" pitchFamily="50" charset="-128"/>
            </a:rPr>
            <a:t>整理統合や費用対効果などを勘案して単独事業の見直しを行い、上昇に歯止めを掛けるよう努める。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81280</xdr:rowOff>
    </xdr:from>
    <xdr:to>
      <xdr:col>24</xdr:col>
      <xdr:colOff>25400</xdr:colOff>
      <xdr:row>59</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53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46990</xdr:rowOff>
    </xdr:from>
    <xdr:to>
      <xdr:col>19</xdr:col>
      <xdr:colOff>187325</xdr:colOff>
      <xdr:row>60</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162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24130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414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167640</xdr:rowOff>
    </xdr:from>
    <xdr:to>
      <xdr:col>20</xdr:col>
      <xdr:colOff>38100</xdr:colOff>
      <xdr:row>59</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144780</xdr:rowOff>
    </xdr:from>
    <xdr:to>
      <xdr:col>6</xdr:col>
      <xdr:colOff>171450</xdr:colOff>
      <xdr:row>61</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類似団体平均を上回っている。これは、公営企業債の元利償還金に対する繰出金が増加したためである。今後、公営企業の適正な事業実施による計画的対応による繰出金の単年度負担を抑制する。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25400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58</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6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58</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58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58</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60977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類似団体平均より６．８％上回っている。県営事業負担金及び農業政策による補助金等が多額になっているため、類似団体平均を上回り、かつ上昇している。</a:t>
          </a:r>
        </a:p>
        <a:p>
          <a:r>
            <a:rPr kumimoji="1" lang="ja-JP" altLang="en-US" sz="1300">
              <a:latin typeface="ＭＳ Ｐゴシック" panose="020B0600070205080204" pitchFamily="50" charset="-128"/>
              <a:ea typeface="ＭＳ Ｐゴシック" panose="020B0600070205080204" pitchFamily="50" charset="-128"/>
            </a:rPr>
            <a:t>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69850</xdr:rowOff>
    </xdr:from>
    <xdr:to>
      <xdr:col>82</xdr:col>
      <xdr:colOff>107950</xdr:colOff>
      <xdr:row>38</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84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556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41275</xdr:rowOff>
    </xdr:from>
    <xdr:to>
      <xdr:col>73</xdr:col>
      <xdr:colOff>180975</xdr:colOff>
      <xdr:row>38</xdr:row>
      <xdr:rowOff>155575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563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38</xdr:row>
      <xdr:rowOff>155575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64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105427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104775</xdr:rowOff>
    </xdr:from>
    <xdr:to>
      <xdr:col>69</xdr:col>
      <xdr:colOff>142875</xdr:colOff>
      <xdr:row>39</xdr:row>
      <xdr:rowOff>34925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19702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低い水準を維持してている。これは、平成１９年度より起債発行額を抑え続けてきたためである。Ｒ０２以降は中学校改築事業に係る起債の償還等に伴い上昇している。今後、控えている大規模な事業計画の整理・縮小を図るなど、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75</xdr:row>
      <xdr:rowOff>52705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28428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155575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7742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46990</xdr:rowOff>
    </xdr:from>
    <xdr:to>
      <xdr:col>15</xdr:col>
      <xdr:colOff>98425</xdr:colOff>
      <xdr:row>74</xdr:row>
      <xdr:rowOff>86995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734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64135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2734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18432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xdr:rowOff>
    </xdr:from>
    <xdr:to>
      <xdr:col>6</xdr:col>
      <xdr:colOff>171450</xdr:colOff>
      <xdr:row>74</xdr:row>
      <xdr:rowOff>114935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125112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公債費以外に係る経常収支比率は、類似団体平均を上回っており、扶助費と補助費等が類似団体平均を上回っている。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補助費では、農業政策による補助金の決算額が類似団体平均を上回っていることが主な要因である。今後も、公営企業の適正な事業実施による計画的な対応による繰出金の単年度負担を抑制する。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16511</xdr:rowOff>
    </xdr:from>
    <xdr:to>
      <xdr:col>82</xdr:col>
      <xdr:colOff>107950</xdr:colOff>
      <xdr:row>79</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610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85089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610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85089</xdr:rowOff>
    </xdr:from>
    <xdr:to>
      <xdr:col>73</xdr:col>
      <xdr:colOff>180975</xdr:colOff>
      <xdr:row>80</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629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43180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2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137161</xdr:rowOff>
    </xdr:from>
    <xdr:to>
      <xdr:col>78</xdr:col>
      <xdr:colOff>120650</xdr:colOff>
      <xdr:row>79</xdr:row>
      <xdr:rowOff>67311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52088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60942</xdr:rowOff>
    </xdr:from>
    <xdr:to>
      <xdr:col>29</xdr:col>
      <xdr:colOff>127000</xdr:colOff>
      <xdr:row>18</xdr:row>
      <xdr:rowOff>116614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65967"/>
          <a:ext cx="0" cy="10843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106392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116614</xdr:rowOff>
    </xdr:from>
    <xdr:to>
      <xdr:col>30</xdr:col>
      <xdr:colOff>25400</xdr:colOff>
      <xdr:row>18</xdr:row>
      <xdr:rowOff>116614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50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147319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60942</xdr:rowOff>
    </xdr:from>
    <xdr:to>
      <xdr:col>30</xdr:col>
      <xdr:colOff>25400</xdr:colOff>
      <xdr:row>12</xdr:row>
      <xdr:rowOff>60942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65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96215</xdr:rowOff>
    </xdr:from>
    <xdr:to>
      <xdr:col>29</xdr:col>
      <xdr:colOff>127000</xdr:colOff>
      <xdr:row>18</xdr:row>
      <xdr:rowOff>121910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29940"/>
          <a:ext cx="647700" cy="25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12107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3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167030</xdr:rowOff>
    </xdr:from>
    <xdr:to>
      <xdr:col>29</xdr:col>
      <xdr:colOff>177800</xdr:colOff>
      <xdr:row>16</xdr:row>
      <xdr:rowOff>97180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6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121910</xdr:rowOff>
    </xdr:from>
    <xdr:to>
      <xdr:col>26</xdr:col>
      <xdr:colOff>50800</xdr:colOff>
      <xdr:row>18</xdr:row>
      <xdr:rowOff>138499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5635"/>
          <a:ext cx="698500" cy="1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25489</xdr:rowOff>
    </xdr:from>
    <xdr:to>
      <xdr:col>26</xdr:col>
      <xdr:colOff>101600</xdr:colOff>
      <xdr:row>16</xdr:row>
      <xdr:rowOff>127089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138499</xdr:rowOff>
    </xdr:from>
    <xdr:to>
      <xdr:col>22</xdr:col>
      <xdr:colOff>114300</xdr:colOff>
      <xdr:row>18</xdr:row>
      <xdr:rowOff>162029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2224"/>
          <a:ext cx="698500" cy="2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77351</xdr:rowOff>
    </xdr:from>
    <xdr:to>
      <xdr:col>22</xdr:col>
      <xdr:colOff>165100</xdr:colOff>
      <xdr:row>17</xdr:row>
      <xdr:rowOff>7501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68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17678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162029</xdr:rowOff>
    </xdr:from>
    <xdr:to>
      <xdr:col>18</xdr:col>
      <xdr:colOff>177800</xdr:colOff>
      <xdr:row>19</xdr:row>
      <xdr:rowOff>14034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5754"/>
          <a:ext cx="698500" cy="23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95502</xdr:rowOff>
    </xdr:from>
    <xdr:to>
      <xdr:col>19</xdr:col>
      <xdr:colOff>38100</xdr:colOff>
      <xdr:row>17</xdr:row>
      <xdr:rowOff>25652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8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5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135095</xdr:rowOff>
    </xdr:from>
    <xdr:to>
      <xdr:col>15</xdr:col>
      <xdr:colOff>101600</xdr:colOff>
      <xdr:row>17</xdr:row>
      <xdr:rowOff>65245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25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75422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45415</xdr:rowOff>
    </xdr:from>
    <xdr:to>
      <xdr:col>29</xdr:col>
      <xdr:colOff>177800</xdr:colOff>
      <xdr:row>18</xdr:row>
      <xdr:rowOff>147015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125442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71110</xdr:rowOff>
    </xdr:from>
    <xdr:to>
      <xdr:col>26</xdr:col>
      <xdr:colOff>101600</xdr:colOff>
      <xdr:row>19</xdr:row>
      <xdr:rowOff>1260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157487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1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87699</xdr:rowOff>
    </xdr:from>
    <xdr:to>
      <xdr:col>22</xdr:col>
      <xdr:colOff>165100</xdr:colOff>
      <xdr:row>19</xdr:row>
      <xdr:rowOff>17849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2626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111229</xdr:rowOff>
    </xdr:from>
    <xdr:to>
      <xdr:col>19</xdr:col>
      <xdr:colOff>38100</xdr:colOff>
      <xdr:row>19</xdr:row>
      <xdr:rowOff>41379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44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26156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134684</xdr:rowOff>
    </xdr:from>
    <xdr:to>
      <xdr:col>15</xdr:col>
      <xdr:colOff>101600</xdr:colOff>
      <xdr:row>19</xdr:row>
      <xdr:rowOff>64834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49611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5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277419</xdr:rowOff>
    </xdr:from>
    <xdr:to>
      <xdr:col>29</xdr:col>
      <xdr:colOff>127000</xdr:colOff>
      <xdr:row>35</xdr:row>
      <xdr:rowOff>304317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87769"/>
          <a:ext cx="6477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36186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4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277419</xdr:rowOff>
    </xdr:from>
    <xdr:to>
      <xdr:col>26</xdr:col>
      <xdr:colOff>50800</xdr:colOff>
      <xdr:row>36</xdr:row>
      <xdr:rowOff>118370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7769"/>
          <a:ext cx="698500" cy="18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118370</xdr:rowOff>
    </xdr:from>
    <xdr:to>
      <xdr:col>22</xdr:col>
      <xdr:colOff>114300</xdr:colOff>
      <xdr:row>37</xdr:row>
      <xdr:rowOff>6776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71620"/>
          <a:ext cx="698500" cy="5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16146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2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3994</xdr:rowOff>
    </xdr:from>
    <xdr:to>
      <xdr:col>18</xdr:col>
      <xdr:colOff>177800</xdr:colOff>
      <xdr:row>37</xdr:row>
      <xdr:rowOff>6776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28694"/>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253517</xdr:rowOff>
    </xdr:from>
    <xdr:to>
      <xdr:col>29</xdr:col>
      <xdr:colOff>177800</xdr:colOff>
      <xdr:row>36</xdr:row>
      <xdr:rowOff>12217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6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225594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3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226619</xdr:rowOff>
    </xdr:from>
    <xdr:to>
      <xdr:col>26</xdr:col>
      <xdr:colOff>101600</xdr:colOff>
      <xdr:row>35</xdr:row>
      <xdr:rowOff>328219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312996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2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67570</xdr:rowOff>
    </xdr:from>
    <xdr:to>
      <xdr:col>22</xdr:col>
      <xdr:colOff>165100</xdr:colOff>
      <xdr:row>36</xdr:row>
      <xdr:rowOff>169170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20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153947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127426</xdr:rowOff>
    </xdr:from>
    <xdr:to>
      <xdr:col>19</xdr:col>
      <xdr:colOff>38100</xdr:colOff>
      <xdr:row>37</xdr:row>
      <xdr:rowOff>57576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0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42353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124644</xdr:rowOff>
    </xdr:from>
    <xdr:to>
      <xdr:col>15</xdr:col>
      <xdr:colOff>101600</xdr:colOff>
      <xdr:row>37</xdr:row>
      <xdr:rowOff>54794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39571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44526</xdr:rowOff>
    </xdr:from>
    <xdr:to>
      <xdr:col>24</xdr:col>
      <xdr:colOff>63500</xdr:colOff>
      <xdr:row>38</xdr:row>
      <xdr:rowOff>71755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9626"/>
          <a:ext cx="8382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88739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6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71755</xdr:rowOff>
    </xdr:from>
    <xdr:to>
      <xdr:col>19</xdr:col>
      <xdr:colOff>177800</xdr:colOff>
      <xdr:row>38</xdr:row>
      <xdr:rowOff>85065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6855"/>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53776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1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85065</xdr:rowOff>
    </xdr:from>
    <xdr:to>
      <xdr:col>15</xdr:col>
      <xdr:colOff>50800</xdr:colOff>
      <xdr:row>38</xdr:row>
      <xdr:rowOff>110007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0165"/>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122597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110007</xdr:rowOff>
    </xdr:from>
    <xdr:to>
      <xdr:col>10</xdr:col>
      <xdr:colOff>114300</xdr:colOff>
      <xdr:row>38</xdr:row>
      <xdr:rowOff>149708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25107"/>
          <a:ext cx="889000" cy="3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165176</xdr:rowOff>
    </xdr:from>
    <xdr:to>
      <xdr:col>24</xdr:col>
      <xdr:colOff>114300</xdr:colOff>
      <xdr:row>38</xdr:row>
      <xdr:rowOff>95326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80103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2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20955</xdr:rowOff>
    </xdr:from>
    <xdr:to>
      <xdr:col>20</xdr:col>
      <xdr:colOff>38100</xdr:colOff>
      <xdr:row>38</xdr:row>
      <xdr:rowOff>122555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113682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34265</xdr:rowOff>
    </xdr:from>
    <xdr:to>
      <xdr:col>15</xdr:col>
      <xdr:colOff>101600</xdr:colOff>
      <xdr:row>38</xdr:row>
      <xdr:rowOff>135865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126992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59207</xdr:rowOff>
    </xdr:from>
    <xdr:to>
      <xdr:col>10</xdr:col>
      <xdr:colOff>165100</xdr:colOff>
      <xdr:row>38</xdr:row>
      <xdr:rowOff>160807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151934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98908</xdr:rowOff>
    </xdr:from>
    <xdr:to>
      <xdr:col>6</xdr:col>
      <xdr:colOff>38100</xdr:colOff>
      <xdr:row>39</xdr:row>
      <xdr:rowOff>29058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20185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12330</xdr:rowOff>
    </xdr:from>
    <xdr:to>
      <xdr:col>24</xdr:col>
      <xdr:colOff>63500</xdr:colOff>
      <xdr:row>58</xdr:row>
      <xdr:rowOff>35922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956430"/>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35922</xdr:rowOff>
    </xdr:from>
    <xdr:to>
      <xdr:col>19</xdr:col>
      <xdr:colOff>177800</xdr:colOff>
      <xdr:row>58</xdr:row>
      <xdr:rowOff>71969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80022"/>
          <a:ext cx="889000" cy="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71969</xdr:rowOff>
    </xdr:from>
    <xdr:to>
      <xdr:col>15</xdr:col>
      <xdr:colOff>50800</xdr:colOff>
      <xdr:row>58</xdr:row>
      <xdr:rowOff>94130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16069"/>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127931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94130</xdr:rowOff>
    </xdr:from>
    <xdr:to>
      <xdr:col>10</xdr:col>
      <xdr:colOff>114300</xdr:colOff>
      <xdr:row>58</xdr:row>
      <xdr:rowOff>117575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38230"/>
          <a:ext cx="889000" cy="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167244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132980</xdr:rowOff>
    </xdr:from>
    <xdr:to>
      <xdr:col>24</xdr:col>
      <xdr:colOff>114300</xdr:colOff>
      <xdr:row>58</xdr:row>
      <xdr:rowOff>63130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47907</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156572</xdr:rowOff>
    </xdr:from>
    <xdr:to>
      <xdr:col>20</xdr:col>
      <xdr:colOff>38100</xdr:colOff>
      <xdr:row>58</xdr:row>
      <xdr:rowOff>86722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77849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21169</xdr:rowOff>
    </xdr:from>
    <xdr:to>
      <xdr:col>15</xdr:col>
      <xdr:colOff>101600</xdr:colOff>
      <xdr:row>58</xdr:row>
      <xdr:rowOff>122769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113896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5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43330</xdr:rowOff>
    </xdr:from>
    <xdr:to>
      <xdr:col>10</xdr:col>
      <xdr:colOff>165100</xdr:colOff>
      <xdr:row>58</xdr:row>
      <xdr:rowOff>144930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8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136057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8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66775</xdr:rowOff>
    </xdr:from>
    <xdr:to>
      <xdr:col>6</xdr:col>
      <xdr:colOff>38100</xdr:colOff>
      <xdr:row>58</xdr:row>
      <xdr:rowOff>168375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32334</xdr:rowOff>
    </xdr:from>
    <xdr:to>
      <xdr:col>24</xdr:col>
      <xdr:colOff>63500</xdr:colOff>
      <xdr:row>78</xdr:row>
      <xdr:rowOff>33782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0543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32334</xdr:rowOff>
    </xdr:from>
    <xdr:to>
      <xdr:col>19</xdr:col>
      <xdr:colOff>177800</xdr:colOff>
      <xdr:row>78</xdr:row>
      <xdr:rowOff>47879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054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29857</xdr:rowOff>
    </xdr:from>
    <xdr:to>
      <xdr:col>15</xdr:col>
      <xdr:colOff>50800</xdr:colOff>
      <xdr:row>78</xdr:row>
      <xdr:rowOff>47879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0295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19989</xdr:rowOff>
    </xdr:from>
    <xdr:to>
      <xdr:col>10</xdr:col>
      <xdr:colOff>114300</xdr:colOff>
      <xdr:row>78</xdr:row>
      <xdr:rowOff>29857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9308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154432</xdr:rowOff>
    </xdr:from>
    <xdr:to>
      <xdr:col>24</xdr:col>
      <xdr:colOff>114300</xdr:colOff>
      <xdr:row>78</xdr:row>
      <xdr:rowOff>84582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69359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152984</xdr:rowOff>
    </xdr:from>
    <xdr:to>
      <xdr:col>20</xdr:col>
      <xdr:colOff>38100</xdr:colOff>
      <xdr:row>78</xdr:row>
      <xdr:rowOff>83134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74261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168529</xdr:rowOff>
    </xdr:from>
    <xdr:to>
      <xdr:col>15</xdr:col>
      <xdr:colOff>101600</xdr:colOff>
      <xdr:row>78</xdr:row>
      <xdr:rowOff>98679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89806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6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150507</xdr:rowOff>
    </xdr:from>
    <xdr:to>
      <xdr:col>10</xdr:col>
      <xdr:colOff>165100</xdr:colOff>
      <xdr:row>78</xdr:row>
      <xdr:rowOff>80657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71784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140639</xdr:rowOff>
    </xdr:from>
    <xdr:to>
      <xdr:col>6</xdr:col>
      <xdr:colOff>38100</xdr:colOff>
      <xdr:row>78</xdr:row>
      <xdr:rowOff>70789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61916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98844</xdr:rowOff>
    </xdr:from>
    <xdr:to>
      <xdr:col>24</xdr:col>
      <xdr:colOff>63500</xdr:colOff>
      <xdr:row>94</xdr:row>
      <xdr:rowOff>50254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043694"/>
          <a:ext cx="838200" cy="1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98844</xdr:rowOff>
    </xdr:from>
    <xdr:to>
      <xdr:col>19</xdr:col>
      <xdr:colOff>177800</xdr:colOff>
      <xdr:row>95</xdr:row>
      <xdr:rowOff>55969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043694"/>
          <a:ext cx="889000" cy="3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55969</xdr:rowOff>
    </xdr:from>
    <xdr:to>
      <xdr:col>15</xdr:col>
      <xdr:colOff>50800</xdr:colOff>
      <xdr:row>95</xdr:row>
      <xdr:rowOff>83795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43719"/>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83795</xdr:rowOff>
    </xdr:from>
    <xdr:to>
      <xdr:col>10</xdr:col>
      <xdr:colOff>114300</xdr:colOff>
      <xdr:row>95</xdr:row>
      <xdr:rowOff>120231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371545"/>
          <a:ext cx="8890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170904</xdr:rowOff>
    </xdr:from>
    <xdr:to>
      <xdr:col>24</xdr:col>
      <xdr:colOff>114300</xdr:colOff>
      <xdr:row>94</xdr:row>
      <xdr:rowOff>101054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22331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48044</xdr:rowOff>
    </xdr:from>
    <xdr:to>
      <xdr:col>20</xdr:col>
      <xdr:colOff>38100</xdr:colOff>
      <xdr:row>93</xdr:row>
      <xdr:rowOff>149644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59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166171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7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5169</xdr:rowOff>
    </xdr:from>
    <xdr:to>
      <xdr:col>15</xdr:col>
      <xdr:colOff>101600</xdr:colOff>
      <xdr:row>95</xdr:row>
      <xdr:rowOff>106769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123296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32995</xdr:rowOff>
    </xdr:from>
    <xdr:to>
      <xdr:col>10</xdr:col>
      <xdr:colOff>165100</xdr:colOff>
      <xdr:row>95</xdr:row>
      <xdr:rowOff>134595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151122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69431</xdr:rowOff>
    </xdr:from>
    <xdr:to>
      <xdr:col>6</xdr:col>
      <xdr:colOff>38100</xdr:colOff>
      <xdr:row>95</xdr:row>
      <xdr:rowOff>171031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162158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4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37018</xdr:rowOff>
    </xdr:from>
    <xdr:to>
      <xdr:col>55</xdr:col>
      <xdr:colOff>0</xdr:colOff>
      <xdr:row>35</xdr:row>
      <xdr:rowOff>130350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37768"/>
          <a:ext cx="838200" cy="9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43142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00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159533</xdr:rowOff>
    </xdr:from>
    <xdr:to>
      <xdr:col>50</xdr:col>
      <xdr:colOff>114300</xdr:colOff>
      <xdr:row>35</xdr:row>
      <xdr:rowOff>130350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45933"/>
          <a:ext cx="889000" cy="48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23850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159533</xdr:rowOff>
    </xdr:from>
    <xdr:to>
      <xdr:col>45</xdr:col>
      <xdr:colOff>177800</xdr:colOff>
      <xdr:row>36</xdr:row>
      <xdr:rowOff>79409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45933"/>
          <a:ext cx="889000" cy="6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108921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79409</xdr:rowOff>
    </xdr:from>
    <xdr:to>
      <xdr:col>41</xdr:col>
      <xdr:colOff>50800</xdr:colOff>
      <xdr:row>36</xdr:row>
      <xdr:rowOff>104893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51609"/>
          <a:ext cx="889000" cy="2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157668</xdr:rowOff>
    </xdr:from>
    <xdr:to>
      <xdr:col>55</xdr:col>
      <xdr:colOff>50800</xdr:colOff>
      <xdr:row>35</xdr:row>
      <xdr:rowOff>87818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136095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79550</xdr:rowOff>
    </xdr:from>
    <xdr:to>
      <xdr:col>50</xdr:col>
      <xdr:colOff>165100</xdr:colOff>
      <xdr:row>36</xdr:row>
      <xdr:rowOff>9700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108733</xdr:rowOff>
    </xdr:from>
    <xdr:to>
      <xdr:col>46</xdr:col>
      <xdr:colOff>38100</xdr:colOff>
      <xdr:row>33</xdr:row>
      <xdr:rowOff>38883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5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30010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6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28609</xdr:rowOff>
    </xdr:from>
    <xdr:to>
      <xdr:col>41</xdr:col>
      <xdr:colOff>101600</xdr:colOff>
      <xdr:row>36</xdr:row>
      <xdr:rowOff>130209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121336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9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54093</xdr:rowOff>
    </xdr:from>
    <xdr:to>
      <xdr:col>36</xdr:col>
      <xdr:colOff>165100</xdr:colOff>
      <xdr:row>36</xdr:row>
      <xdr:rowOff>155693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146820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163671</xdr:rowOff>
    </xdr:from>
    <xdr:to>
      <xdr:col>55</xdr:col>
      <xdr:colOff>0</xdr:colOff>
      <xdr:row>59</xdr:row>
      <xdr:rowOff>5910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107771"/>
          <a:ext cx="838200" cy="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30893</xdr:rowOff>
    </xdr:from>
    <xdr:to>
      <xdr:col>50</xdr:col>
      <xdr:colOff>114300</xdr:colOff>
      <xdr:row>59</xdr:row>
      <xdr:rowOff>5910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74993"/>
          <a:ext cx="889000" cy="14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9882</xdr:rowOff>
    </xdr:from>
    <xdr:to>
      <xdr:col>45</xdr:col>
      <xdr:colOff>177800</xdr:colOff>
      <xdr:row>58</xdr:row>
      <xdr:rowOff>30893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11082"/>
          <a:ext cx="889000" cy="36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9882</xdr:rowOff>
    </xdr:from>
    <xdr:to>
      <xdr:col>41</xdr:col>
      <xdr:colOff>50800</xdr:colOff>
      <xdr:row>57</xdr:row>
      <xdr:rowOff>123946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11082"/>
          <a:ext cx="889000" cy="28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112871</xdr:rowOff>
    </xdr:from>
    <xdr:to>
      <xdr:col>55</xdr:col>
      <xdr:colOff>50800</xdr:colOff>
      <xdr:row>59</xdr:row>
      <xdr:rowOff>43021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27798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126560</xdr:rowOff>
    </xdr:from>
    <xdr:to>
      <xdr:col>50</xdr:col>
      <xdr:colOff>165100</xdr:colOff>
      <xdr:row>59</xdr:row>
      <xdr:rowOff>56710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47837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151543</xdr:rowOff>
    </xdr:from>
    <xdr:to>
      <xdr:col>46</xdr:col>
      <xdr:colOff>38100</xdr:colOff>
      <xdr:row>58</xdr:row>
      <xdr:rowOff>81693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72820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130532</xdr:rowOff>
    </xdr:from>
    <xdr:to>
      <xdr:col>41</xdr:col>
      <xdr:colOff>101600</xdr:colOff>
      <xdr:row>56</xdr:row>
      <xdr:rowOff>60682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77209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33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73146</xdr:rowOff>
    </xdr:from>
    <xdr:to>
      <xdr:col>36</xdr:col>
      <xdr:colOff>165100</xdr:colOff>
      <xdr:row>58</xdr:row>
      <xdr:rowOff>3296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165873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2935</xdr:rowOff>
    </xdr:from>
    <xdr:to>
      <xdr:col>55</xdr:col>
      <xdr:colOff>0</xdr:colOff>
      <xdr:row>78</xdr:row>
      <xdr:rowOff>16131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76035"/>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151988</xdr:rowOff>
    </xdr:from>
    <xdr:to>
      <xdr:col>50</xdr:col>
      <xdr:colOff>114300</xdr:colOff>
      <xdr:row>78</xdr:row>
      <xdr:rowOff>2935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182188"/>
          <a:ext cx="889000" cy="19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151988</xdr:rowOff>
    </xdr:from>
    <xdr:to>
      <xdr:col>45</xdr:col>
      <xdr:colOff>177800</xdr:colOff>
      <xdr:row>78</xdr:row>
      <xdr:rowOff>14610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182188"/>
          <a:ext cx="889000" cy="20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14610</xdr:rowOff>
    </xdr:from>
    <xdr:to>
      <xdr:col>41</xdr:col>
      <xdr:colOff>50800</xdr:colOff>
      <xdr:row>78</xdr:row>
      <xdr:rowOff>22543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7710"/>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29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136781</xdr:rowOff>
    </xdr:from>
    <xdr:to>
      <xdr:col>55</xdr:col>
      <xdr:colOff>50800</xdr:colOff>
      <xdr:row>78</xdr:row>
      <xdr:rowOff>66931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51708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5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123585</xdr:rowOff>
    </xdr:from>
    <xdr:to>
      <xdr:col>50</xdr:col>
      <xdr:colOff>165100</xdr:colOff>
      <xdr:row>78</xdr:row>
      <xdr:rowOff>53735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44862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4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101188</xdr:rowOff>
    </xdr:from>
    <xdr:to>
      <xdr:col>46</xdr:col>
      <xdr:colOff>38100</xdr:colOff>
      <xdr:row>77</xdr:row>
      <xdr:rowOff>31338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1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47865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9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135260</xdr:rowOff>
    </xdr:from>
    <xdr:to>
      <xdr:col>41</xdr:col>
      <xdr:colOff>101600</xdr:colOff>
      <xdr:row>78</xdr:row>
      <xdr:rowOff>65410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56537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4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143193</xdr:rowOff>
    </xdr:from>
    <xdr:to>
      <xdr:col>36</xdr:col>
      <xdr:colOff>165100</xdr:colOff>
      <xdr:row>78</xdr:row>
      <xdr:rowOff>73343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64470</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3017" y="13437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171270</xdr:rowOff>
    </xdr:from>
    <xdr:to>
      <xdr:col>54</xdr:col>
      <xdr:colOff>189865</xdr:colOff>
      <xdr:row>98</xdr:row>
      <xdr:rowOff>162789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220"/>
          <a:ext cx="1270" cy="119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166616</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162789</xdr:rowOff>
    </xdr:from>
    <xdr:to>
      <xdr:col>55</xdr:col>
      <xdr:colOff>88900</xdr:colOff>
      <xdr:row>98</xdr:row>
      <xdr:rowOff>162789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6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117947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171270</xdr:rowOff>
    </xdr:from>
    <xdr:to>
      <xdr:col>55</xdr:col>
      <xdr:colOff>88900</xdr:colOff>
      <xdr:row>91</xdr:row>
      <xdr:rowOff>171270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38666</xdr:rowOff>
    </xdr:from>
    <xdr:to>
      <xdr:col>55</xdr:col>
      <xdr:colOff>0</xdr:colOff>
      <xdr:row>98</xdr:row>
      <xdr:rowOff>74701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40766"/>
          <a:ext cx="838200" cy="3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16770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0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165343</xdr:rowOff>
    </xdr:from>
    <xdr:to>
      <xdr:col>55</xdr:col>
      <xdr:colOff>50800</xdr:colOff>
      <xdr:row>96</xdr:row>
      <xdr:rowOff>95493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45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144585</xdr:rowOff>
    </xdr:from>
    <xdr:to>
      <xdr:col>50</xdr:col>
      <xdr:colOff>114300</xdr:colOff>
      <xdr:row>98</xdr:row>
      <xdr:rowOff>74701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75235"/>
          <a:ext cx="889000" cy="10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15207</xdr:rowOff>
    </xdr:from>
    <xdr:to>
      <xdr:col>50</xdr:col>
      <xdr:colOff>165100</xdr:colOff>
      <xdr:row>96</xdr:row>
      <xdr:rowOff>116807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7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133334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27967</xdr:rowOff>
    </xdr:from>
    <xdr:to>
      <xdr:col>45</xdr:col>
      <xdr:colOff>177800</xdr:colOff>
      <xdr:row>97</xdr:row>
      <xdr:rowOff>144585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5629917"/>
          <a:ext cx="889000" cy="114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127876</xdr:rowOff>
    </xdr:from>
    <xdr:to>
      <xdr:col>46</xdr:col>
      <xdr:colOff>38100</xdr:colOff>
      <xdr:row>96</xdr:row>
      <xdr:rowOff>58026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74553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27967</xdr:rowOff>
    </xdr:from>
    <xdr:to>
      <xdr:col>41</xdr:col>
      <xdr:colOff>50800</xdr:colOff>
      <xdr:row>95</xdr:row>
      <xdr:rowOff>5328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5629917"/>
          <a:ext cx="889000" cy="6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131969</xdr:rowOff>
    </xdr:from>
    <xdr:to>
      <xdr:col>41</xdr:col>
      <xdr:colOff>101600</xdr:colOff>
      <xdr:row>96</xdr:row>
      <xdr:rowOff>62119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53246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15413</xdr:rowOff>
    </xdr:from>
    <xdr:to>
      <xdr:col>36</xdr:col>
      <xdr:colOff>165100</xdr:colOff>
      <xdr:row>96</xdr:row>
      <xdr:rowOff>117013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108140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159316</xdr:rowOff>
    </xdr:from>
    <xdr:to>
      <xdr:col>55</xdr:col>
      <xdr:colOff>50800</xdr:colOff>
      <xdr:row>98</xdr:row>
      <xdr:rowOff>89466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74243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23901</xdr:rowOff>
    </xdr:from>
    <xdr:to>
      <xdr:col>50</xdr:col>
      <xdr:colOff>165100</xdr:colOff>
      <xdr:row>98</xdr:row>
      <xdr:rowOff>125501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116628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93785</xdr:rowOff>
    </xdr:from>
    <xdr:to>
      <xdr:col>46</xdr:col>
      <xdr:colOff>38100</xdr:colOff>
      <xdr:row>98</xdr:row>
      <xdr:rowOff>23935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2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1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148617</xdr:rowOff>
    </xdr:from>
    <xdr:to>
      <xdr:col>41</xdr:col>
      <xdr:colOff>101600</xdr:colOff>
      <xdr:row>91</xdr:row>
      <xdr:rowOff>78767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55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95294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535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125978</xdr:rowOff>
    </xdr:from>
    <xdr:to>
      <xdr:col>36</xdr:col>
      <xdr:colOff>165100</xdr:colOff>
      <xdr:row>95</xdr:row>
      <xdr:rowOff>56128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2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72655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01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121366</xdr:rowOff>
    </xdr:from>
    <xdr:to>
      <xdr:col>85</xdr:col>
      <xdr:colOff>127000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36466"/>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70566</xdr:rowOff>
    </xdr:from>
    <xdr:to>
      <xdr:col>85</xdr:col>
      <xdr:colOff>177800</xdr:colOff>
      <xdr:row>39</xdr:row>
      <xdr:rowOff>716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156943</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85587</xdr:rowOff>
    </xdr:from>
    <xdr:to>
      <xdr:col>85</xdr:col>
      <xdr:colOff>127000</xdr:colOff>
      <xdr:row>78</xdr:row>
      <xdr:rowOff>112703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58687"/>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167686</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54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112703</xdr:rowOff>
    </xdr:from>
    <xdr:to>
      <xdr:col>81</xdr:col>
      <xdr:colOff>50800</xdr:colOff>
      <xdr:row>79</xdr:row>
      <xdr:rowOff>24115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485803"/>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102350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8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24115</xdr:rowOff>
    </xdr:from>
    <xdr:to>
      <xdr:col>76</xdr:col>
      <xdr:colOff>114300</xdr:colOff>
      <xdr:row>79</xdr:row>
      <xdr:rowOff>61813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568665"/>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61813</xdr:rowOff>
    </xdr:from>
    <xdr:to>
      <xdr:col>71</xdr:col>
      <xdr:colOff>177800</xdr:colOff>
      <xdr:row>79</xdr:row>
      <xdr:rowOff>71055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60636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34787</xdr:rowOff>
    </xdr:from>
    <xdr:to>
      <xdr:col>85</xdr:col>
      <xdr:colOff>177800</xdr:colOff>
      <xdr:row>78</xdr:row>
      <xdr:rowOff>136387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13214</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61903</xdr:rowOff>
    </xdr:from>
    <xdr:to>
      <xdr:col>81</xdr:col>
      <xdr:colOff>101600</xdr:colOff>
      <xdr:row>78</xdr:row>
      <xdr:rowOff>163503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4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5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144765</xdr:rowOff>
    </xdr:from>
    <xdr:to>
      <xdr:col>76</xdr:col>
      <xdr:colOff>165100</xdr:colOff>
      <xdr:row>79</xdr:row>
      <xdr:rowOff>74915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5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66042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6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11013</xdr:rowOff>
    </xdr:from>
    <xdr:to>
      <xdr:col>72</xdr:col>
      <xdr:colOff>38100</xdr:colOff>
      <xdr:row>79</xdr:row>
      <xdr:rowOff>112613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55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103740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6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20255</xdr:rowOff>
    </xdr:from>
    <xdr:to>
      <xdr:col>67</xdr:col>
      <xdr:colOff>101600</xdr:colOff>
      <xdr:row>79</xdr:row>
      <xdr:rowOff>121855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5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112982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6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126002</xdr:rowOff>
    </xdr:from>
    <xdr:to>
      <xdr:col>85</xdr:col>
      <xdr:colOff>127000</xdr:colOff>
      <xdr:row>97</xdr:row>
      <xdr:rowOff>39562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585202"/>
          <a:ext cx="838200" cy="8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126002</xdr:rowOff>
    </xdr:from>
    <xdr:to>
      <xdr:col>81</xdr:col>
      <xdr:colOff>50800</xdr:colOff>
      <xdr:row>96</xdr:row>
      <xdr:rowOff>157131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585202"/>
          <a:ext cx="8890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157131</xdr:rowOff>
    </xdr:from>
    <xdr:to>
      <xdr:col>76</xdr:col>
      <xdr:colOff>114300</xdr:colOff>
      <xdr:row>97</xdr:row>
      <xdr:rowOff>27166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616331"/>
          <a:ext cx="889000" cy="4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22909</xdr:rowOff>
    </xdr:from>
    <xdr:to>
      <xdr:col>71</xdr:col>
      <xdr:colOff>177800</xdr:colOff>
      <xdr:row>97</xdr:row>
      <xdr:rowOff>27166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53559"/>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160212</xdr:rowOff>
    </xdr:from>
    <xdr:to>
      <xdr:col>85</xdr:col>
      <xdr:colOff>177800</xdr:colOff>
      <xdr:row>97</xdr:row>
      <xdr:rowOff>90362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1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75139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75202</xdr:rowOff>
    </xdr:from>
    <xdr:to>
      <xdr:col>81</xdr:col>
      <xdr:colOff>101600</xdr:colOff>
      <xdr:row>97</xdr:row>
      <xdr:rowOff>5352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5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167929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106331</xdr:rowOff>
    </xdr:from>
    <xdr:to>
      <xdr:col>76</xdr:col>
      <xdr:colOff>165100</xdr:colOff>
      <xdr:row>97</xdr:row>
      <xdr:rowOff>36481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53008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34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147816</xdr:rowOff>
    </xdr:from>
    <xdr:to>
      <xdr:col>72</xdr:col>
      <xdr:colOff>38100</xdr:colOff>
      <xdr:row>97</xdr:row>
      <xdr:rowOff>77966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69093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143559</xdr:rowOff>
    </xdr:from>
    <xdr:to>
      <xdr:col>67</xdr:col>
      <xdr:colOff>101600</xdr:colOff>
      <xdr:row>97</xdr:row>
      <xdr:rowOff>73709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0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64836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123332</xdr:rowOff>
    </xdr:from>
    <xdr:to>
      <xdr:col>116</xdr:col>
      <xdr:colOff>63500</xdr:colOff>
      <xdr:row>58</xdr:row>
      <xdr:rowOff>125572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67432"/>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121869</xdr:rowOff>
    </xdr:from>
    <xdr:to>
      <xdr:col>111</xdr:col>
      <xdr:colOff>177800</xdr:colOff>
      <xdr:row>58</xdr:row>
      <xdr:rowOff>123332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65969"/>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115697</xdr:rowOff>
    </xdr:from>
    <xdr:to>
      <xdr:col>107</xdr:col>
      <xdr:colOff>50800</xdr:colOff>
      <xdr:row>58</xdr:row>
      <xdr:rowOff>121869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597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113502</xdr:rowOff>
    </xdr:from>
    <xdr:to>
      <xdr:col>102</xdr:col>
      <xdr:colOff>114300</xdr:colOff>
      <xdr:row>58</xdr:row>
      <xdr:rowOff>115697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57602"/>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74772</xdr:rowOff>
    </xdr:from>
    <xdr:to>
      <xdr:col>116</xdr:col>
      <xdr:colOff>114300</xdr:colOff>
      <xdr:row>59</xdr:row>
      <xdr:rowOff>4922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161149</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72532</xdr:rowOff>
    </xdr:from>
    <xdr:to>
      <xdr:col>112</xdr:col>
      <xdr:colOff>38100</xdr:colOff>
      <xdr:row>59</xdr:row>
      <xdr:rowOff>2682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165259</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0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71069</xdr:rowOff>
    </xdr:from>
    <xdr:to>
      <xdr:col>107</xdr:col>
      <xdr:colOff>101600</xdr:colOff>
      <xdr:row>59</xdr:row>
      <xdr:rowOff>1219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163796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64897</xdr:rowOff>
    </xdr:from>
    <xdr:to>
      <xdr:col>102</xdr:col>
      <xdr:colOff>165100</xdr:colOff>
      <xdr:row>58</xdr:row>
      <xdr:rowOff>166497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157624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0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62702</xdr:rowOff>
    </xdr:from>
    <xdr:to>
      <xdr:col>98</xdr:col>
      <xdr:colOff>38100</xdr:colOff>
      <xdr:row>58</xdr:row>
      <xdr:rowOff>164302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155429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099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143032</xdr:rowOff>
    </xdr:from>
    <xdr:to>
      <xdr:col>116</xdr:col>
      <xdr:colOff>63500</xdr:colOff>
      <xdr:row>77</xdr:row>
      <xdr:rowOff>38970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73232"/>
          <a:ext cx="838200" cy="6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38970</xdr:rowOff>
    </xdr:from>
    <xdr:to>
      <xdr:col>111</xdr:col>
      <xdr:colOff>177800</xdr:colOff>
      <xdr:row>77</xdr:row>
      <xdr:rowOff>52081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40620"/>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52081</xdr:rowOff>
    </xdr:from>
    <xdr:to>
      <xdr:col>107</xdr:col>
      <xdr:colOff>50800</xdr:colOff>
      <xdr:row>77</xdr:row>
      <xdr:rowOff>122391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53731"/>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122391</xdr:rowOff>
    </xdr:from>
    <xdr:to>
      <xdr:col>102</xdr:col>
      <xdr:colOff>114300</xdr:colOff>
      <xdr:row>77</xdr:row>
      <xdr:rowOff>149219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324041"/>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92232</xdr:rowOff>
    </xdr:from>
    <xdr:to>
      <xdr:col>116</xdr:col>
      <xdr:colOff>114300</xdr:colOff>
      <xdr:row>77</xdr:row>
      <xdr:rowOff>22382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70659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159620</xdr:rowOff>
    </xdr:from>
    <xdr:to>
      <xdr:col>112</xdr:col>
      <xdr:colOff>38100</xdr:colOff>
      <xdr:row>77</xdr:row>
      <xdr:rowOff>89770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80897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1281</xdr:rowOff>
    </xdr:from>
    <xdr:to>
      <xdr:col>107</xdr:col>
      <xdr:colOff>101600</xdr:colOff>
      <xdr:row>77</xdr:row>
      <xdr:rowOff>102881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94008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71591</xdr:rowOff>
    </xdr:from>
    <xdr:to>
      <xdr:col>102</xdr:col>
      <xdr:colOff>165100</xdr:colOff>
      <xdr:row>78</xdr:row>
      <xdr:rowOff>1741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164318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3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98419</xdr:rowOff>
    </xdr:from>
    <xdr:to>
      <xdr:col>98</xdr:col>
      <xdr:colOff>38100</xdr:colOff>
      <xdr:row>78</xdr:row>
      <xdr:rowOff>28569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19696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3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維持補修費については、定員管理の徹底、需用費等の徹底的な節減及び委託事業の適正化、維持補修の抑制により類似団体平均を大きく下回っている。引き続き、定員管理・給与の適正化、事務事業の見直しより、各種経費の抑制を図る。</a:t>
          </a:r>
        </a:p>
        <a:p>
          <a:r>
            <a:rPr kumimoji="1" lang="ja-JP" altLang="en-US" sz="1300">
              <a:latin typeface="ＭＳ Ｐゴシック" panose="020B0600070205080204" pitchFamily="50" charset="-128"/>
              <a:ea typeface="ＭＳ Ｐゴシック" panose="020B0600070205080204" pitchFamily="50" charset="-128"/>
            </a:rPr>
            <a:t>上記に対して、普通建設事業費については、板柳中学校改築工事が完了し、普通建設事業費として支出される事業費は総じて急激に下がった。　更なる整理統合や費用対効果などを勘案して単独事業の見直しを行い、上昇に歯止めを掛けるよう努める。</a:t>
          </a:r>
        </a:p>
        <a:p>
          <a:r>
            <a:rPr kumimoji="1" lang="ja-JP" altLang="en-US" sz="1300">
              <a:latin typeface="ＭＳ Ｐゴシック" panose="020B0600070205080204" pitchFamily="50" charset="-128"/>
              <a:ea typeface="ＭＳ Ｐゴシック" panose="020B0600070205080204" pitchFamily="50" charset="-128"/>
            </a:rPr>
            <a:t>公債費については、平成１９年度より起債発行額を抑え続けてきたため、類似団体平均を大きく下回っているが、Ｒ０２から中学校改築事業に係る起債の償還等に伴い上昇傾向にある。今後、控えている大規模な事業計画の整理・縮小を図るなど、起債に大きく頼ることのない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青森県板柳町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12,714
12,673
41.88
7,764,934
7,215,723
546,143
4,266,774
6,210,108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87884</xdr:rowOff>
    </xdr:from>
    <xdr:to>
      <xdr:col>24</xdr:col>
      <xdr:colOff>63500</xdr:colOff>
      <xdr:row>37</xdr:row>
      <xdr:rowOff>116840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15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103395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61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116840</xdr:rowOff>
    </xdr:from>
    <xdr:to>
      <xdr:col>19</xdr:col>
      <xdr:colOff>177800</xdr:colOff>
      <xdr:row>37</xdr:row>
      <xdr:rowOff>158369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60490"/>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74058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64643</xdr:rowOff>
    </xdr:from>
    <xdr:to>
      <xdr:col>15</xdr:col>
      <xdr:colOff>50800</xdr:colOff>
      <xdr:row>37</xdr:row>
      <xdr:rowOff>158369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08293"/>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64643</xdr:rowOff>
    </xdr:from>
    <xdr:to>
      <xdr:col>10</xdr:col>
      <xdr:colOff>114300</xdr:colOff>
      <xdr:row>38</xdr:row>
      <xdr:rowOff>65786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08293"/>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37084</xdr:rowOff>
    </xdr:from>
    <xdr:to>
      <xdr:col>24</xdr:col>
      <xdr:colOff>114300</xdr:colOff>
      <xdr:row>37</xdr:row>
      <xdr:rowOff>138684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123461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66040</xdr:rowOff>
    </xdr:from>
    <xdr:to>
      <xdr:col>20</xdr:col>
      <xdr:colOff>38100</xdr:colOff>
      <xdr:row>37</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107569</xdr:rowOff>
    </xdr:from>
    <xdr:to>
      <xdr:col>15</xdr:col>
      <xdr:colOff>101600</xdr:colOff>
      <xdr:row>38</xdr:row>
      <xdr:rowOff>37719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28846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13843</xdr:rowOff>
    </xdr:from>
    <xdr:to>
      <xdr:col>10</xdr:col>
      <xdr:colOff>165100</xdr:colOff>
      <xdr:row>37</xdr:row>
      <xdr:rowOff>115443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106570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14986</xdr:rowOff>
    </xdr:from>
    <xdr:to>
      <xdr:col>6</xdr:col>
      <xdr:colOff>38100</xdr:colOff>
      <xdr:row>38</xdr:row>
      <xdr:rowOff>116586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107713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2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62452</xdr:rowOff>
    </xdr:from>
    <xdr:to>
      <xdr:col>24</xdr:col>
      <xdr:colOff>63500</xdr:colOff>
      <xdr:row>58</xdr:row>
      <xdr:rowOff>84590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06552"/>
          <a:ext cx="838200" cy="2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12529</xdr:rowOff>
    </xdr:from>
    <xdr:to>
      <xdr:col>19</xdr:col>
      <xdr:colOff>177800</xdr:colOff>
      <xdr:row>58</xdr:row>
      <xdr:rowOff>62452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85179"/>
          <a:ext cx="889000" cy="2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3270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12529</xdr:rowOff>
    </xdr:from>
    <xdr:to>
      <xdr:col>15</xdr:col>
      <xdr:colOff>50800</xdr:colOff>
      <xdr:row>58</xdr:row>
      <xdr:rowOff>58147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85179"/>
          <a:ext cx="889000" cy="2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5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58147</xdr:rowOff>
    </xdr:from>
    <xdr:to>
      <xdr:col>10</xdr:col>
      <xdr:colOff>114300</xdr:colOff>
      <xdr:row>58</xdr:row>
      <xdr:rowOff>64931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2247"/>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24154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33790</xdr:rowOff>
    </xdr:from>
    <xdr:to>
      <xdr:col>24</xdr:col>
      <xdr:colOff>114300</xdr:colOff>
      <xdr:row>58</xdr:row>
      <xdr:rowOff>135390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120167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9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11652</xdr:rowOff>
    </xdr:from>
    <xdr:to>
      <xdr:col>20</xdr:col>
      <xdr:colOff>38100</xdr:colOff>
      <xdr:row>58</xdr:row>
      <xdr:rowOff>113252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104379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133179</xdr:rowOff>
    </xdr:from>
    <xdr:to>
      <xdr:col>15</xdr:col>
      <xdr:colOff>101600</xdr:colOff>
      <xdr:row>57</xdr:row>
      <xdr:rowOff>63329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54456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82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7347</xdr:rowOff>
    </xdr:from>
    <xdr:to>
      <xdr:col>10</xdr:col>
      <xdr:colOff>165100</xdr:colOff>
      <xdr:row>58</xdr:row>
      <xdr:rowOff>108947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100074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14131</xdr:rowOff>
    </xdr:from>
    <xdr:to>
      <xdr:col>6</xdr:col>
      <xdr:colOff>38100</xdr:colOff>
      <xdr:row>58</xdr:row>
      <xdr:rowOff>115731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106858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143728</xdr:rowOff>
    </xdr:from>
    <xdr:to>
      <xdr:col>24</xdr:col>
      <xdr:colOff>63500</xdr:colOff>
      <xdr:row>76</xdr:row>
      <xdr:rowOff>33477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02478"/>
          <a:ext cx="8382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143728</xdr:rowOff>
    </xdr:from>
    <xdr:to>
      <xdr:col>19</xdr:col>
      <xdr:colOff>177800</xdr:colOff>
      <xdr:row>76</xdr:row>
      <xdr:rowOff>156420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02478"/>
          <a:ext cx="889000" cy="18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156420</xdr:rowOff>
    </xdr:from>
    <xdr:to>
      <xdr:col>15</xdr:col>
      <xdr:colOff>50800</xdr:colOff>
      <xdr:row>78</xdr:row>
      <xdr:rowOff>44951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86620"/>
          <a:ext cx="889000" cy="2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44951</xdr:rowOff>
    </xdr:from>
    <xdr:to>
      <xdr:col>10</xdr:col>
      <xdr:colOff>114300</xdr:colOff>
      <xdr:row>78</xdr:row>
      <xdr:rowOff>118211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18051"/>
          <a:ext cx="889000" cy="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154127</xdr:rowOff>
    </xdr:from>
    <xdr:to>
      <xdr:col>24</xdr:col>
      <xdr:colOff>114300</xdr:colOff>
      <xdr:row>76</xdr:row>
      <xdr:rowOff>84277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132554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92928</xdr:rowOff>
    </xdr:from>
    <xdr:to>
      <xdr:col>20</xdr:col>
      <xdr:colOff>38100</xdr:colOff>
      <xdr:row>76</xdr:row>
      <xdr:rowOff>23078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105620</xdr:rowOff>
    </xdr:from>
    <xdr:to>
      <xdr:col>15</xdr:col>
      <xdr:colOff>101600</xdr:colOff>
      <xdr:row>77</xdr:row>
      <xdr:rowOff>35770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26897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2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165601</xdr:rowOff>
    </xdr:from>
    <xdr:to>
      <xdr:col>10</xdr:col>
      <xdr:colOff>165100</xdr:colOff>
      <xdr:row>78</xdr:row>
      <xdr:rowOff>95751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5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67411</xdr:rowOff>
    </xdr:from>
    <xdr:to>
      <xdr:col>6</xdr:col>
      <xdr:colOff>38100</xdr:colOff>
      <xdr:row>78</xdr:row>
      <xdr:rowOff>169011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160138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54463</xdr:rowOff>
    </xdr:from>
    <xdr:to>
      <xdr:col>24</xdr:col>
      <xdr:colOff>63500</xdr:colOff>
      <xdr:row>96</xdr:row>
      <xdr:rowOff>79037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3663"/>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79037</xdr:rowOff>
    </xdr:from>
    <xdr:to>
      <xdr:col>19</xdr:col>
      <xdr:colOff>177800</xdr:colOff>
      <xdr:row>97</xdr:row>
      <xdr:rowOff>23160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38237"/>
          <a:ext cx="889000" cy="1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23160</xdr:rowOff>
    </xdr:from>
    <xdr:to>
      <xdr:col>15</xdr:col>
      <xdr:colOff>50800</xdr:colOff>
      <xdr:row>97</xdr:row>
      <xdr:rowOff>53677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53810"/>
          <a:ext cx="889000" cy="3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53677</xdr:rowOff>
    </xdr:from>
    <xdr:to>
      <xdr:col>10</xdr:col>
      <xdr:colOff>114300</xdr:colOff>
      <xdr:row>97</xdr:row>
      <xdr:rowOff>64255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4327"/>
          <a:ext cx="8890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3663</xdr:rowOff>
    </xdr:from>
    <xdr:to>
      <xdr:col>24</xdr:col>
      <xdr:colOff>114300</xdr:colOff>
      <xdr:row>96</xdr:row>
      <xdr:rowOff>105263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153540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28237</xdr:rowOff>
    </xdr:from>
    <xdr:to>
      <xdr:col>20</xdr:col>
      <xdr:colOff>38100</xdr:colOff>
      <xdr:row>96</xdr:row>
      <xdr:rowOff>129837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120964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143810</xdr:rowOff>
    </xdr:from>
    <xdr:to>
      <xdr:col>15</xdr:col>
      <xdr:colOff>101600</xdr:colOff>
      <xdr:row>97</xdr:row>
      <xdr:rowOff>73960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65087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2877</xdr:rowOff>
    </xdr:from>
    <xdr:to>
      <xdr:col>10</xdr:col>
      <xdr:colOff>165100</xdr:colOff>
      <xdr:row>97</xdr:row>
      <xdr:rowOff>104477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95604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13455</xdr:rowOff>
    </xdr:from>
    <xdr:to>
      <xdr:col>6</xdr:col>
      <xdr:colOff>38100</xdr:colOff>
      <xdr:row>97</xdr:row>
      <xdr:rowOff>115055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6435</xdr:rowOff>
    </xdr:from>
    <xdr:to>
      <xdr:col>55</xdr:col>
      <xdr:colOff>0</xdr:colOff>
      <xdr:row>57</xdr:row>
      <xdr:rowOff>45993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79085"/>
          <a:ext cx="838200" cy="3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45993</xdr:rowOff>
    </xdr:from>
    <xdr:to>
      <xdr:col>50</xdr:col>
      <xdr:colOff>114300</xdr:colOff>
      <xdr:row>57</xdr:row>
      <xdr:rowOff>89143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18643"/>
          <a:ext cx="889000" cy="4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47506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7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147450</xdr:rowOff>
    </xdr:from>
    <xdr:to>
      <xdr:col>45</xdr:col>
      <xdr:colOff>177800</xdr:colOff>
      <xdr:row>57</xdr:row>
      <xdr:rowOff>89143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48650"/>
          <a:ext cx="889000" cy="1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49773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147450</xdr:rowOff>
    </xdr:from>
    <xdr:to>
      <xdr:col>41</xdr:col>
      <xdr:colOff>50800</xdr:colOff>
      <xdr:row>57</xdr:row>
      <xdr:rowOff>12681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48650"/>
          <a:ext cx="8890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127085</xdr:rowOff>
    </xdr:from>
    <xdr:to>
      <xdr:col>55</xdr:col>
      <xdr:colOff>50800</xdr:colOff>
      <xdr:row>57</xdr:row>
      <xdr:rowOff>57235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105512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166643</xdr:rowOff>
    </xdr:from>
    <xdr:to>
      <xdr:col>50</xdr:col>
      <xdr:colOff>165100</xdr:colOff>
      <xdr:row>57</xdr:row>
      <xdr:rowOff>96793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87920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38343</xdr:rowOff>
    </xdr:from>
    <xdr:to>
      <xdr:col>46</xdr:col>
      <xdr:colOff>38100</xdr:colOff>
      <xdr:row>57</xdr:row>
      <xdr:rowOff>139943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96650</xdr:rowOff>
    </xdr:from>
    <xdr:to>
      <xdr:col>41</xdr:col>
      <xdr:colOff>101600</xdr:colOff>
      <xdr:row>57</xdr:row>
      <xdr:rowOff>26800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43327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7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133331</xdr:rowOff>
    </xdr:from>
    <xdr:to>
      <xdr:col>36</xdr:col>
      <xdr:colOff>165100</xdr:colOff>
      <xdr:row>57</xdr:row>
      <xdr:rowOff>63481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54608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7798</xdr:rowOff>
    </xdr:from>
    <xdr:to>
      <xdr:col>55</xdr:col>
      <xdr:colOff>0</xdr:colOff>
      <xdr:row>79</xdr:row>
      <xdr:rowOff>27133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52348"/>
          <a:ext cx="8382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17407</xdr:rowOff>
    </xdr:from>
    <xdr:to>
      <xdr:col>50</xdr:col>
      <xdr:colOff>114300</xdr:colOff>
      <xdr:row>79</xdr:row>
      <xdr:rowOff>27133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61957"/>
          <a:ext cx="889000" cy="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17407</xdr:rowOff>
    </xdr:from>
    <xdr:to>
      <xdr:col>45</xdr:col>
      <xdr:colOff>177800</xdr:colOff>
      <xdr:row>79</xdr:row>
      <xdr:rowOff>32395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61957"/>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32395</xdr:rowOff>
    </xdr:from>
    <xdr:to>
      <xdr:col>41</xdr:col>
      <xdr:colOff>50800</xdr:colOff>
      <xdr:row>79</xdr:row>
      <xdr:rowOff>32479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6945"/>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128448</xdr:rowOff>
    </xdr:from>
    <xdr:to>
      <xdr:col>55</xdr:col>
      <xdr:colOff>50800</xdr:colOff>
      <xdr:row>79</xdr:row>
      <xdr:rowOff>58598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43375</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147783</xdr:rowOff>
    </xdr:from>
    <xdr:to>
      <xdr:col>50</xdr:col>
      <xdr:colOff>165100</xdr:colOff>
      <xdr:row>79</xdr:row>
      <xdr:rowOff>77933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69060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1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138057</xdr:rowOff>
    </xdr:from>
    <xdr:to>
      <xdr:col>46</xdr:col>
      <xdr:colOff>38100</xdr:colOff>
      <xdr:row>79</xdr:row>
      <xdr:rowOff>68207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59334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0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153045</xdr:rowOff>
    </xdr:from>
    <xdr:to>
      <xdr:col>41</xdr:col>
      <xdr:colOff>101600</xdr:colOff>
      <xdr:row>79</xdr:row>
      <xdr:rowOff>83195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74322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153129</xdr:rowOff>
    </xdr:from>
    <xdr:to>
      <xdr:col>36</xdr:col>
      <xdr:colOff>165100</xdr:colOff>
      <xdr:row>79</xdr:row>
      <xdr:rowOff>83279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74406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1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57350</xdr:rowOff>
    </xdr:from>
    <xdr:to>
      <xdr:col>55</xdr:col>
      <xdr:colOff>0</xdr:colOff>
      <xdr:row>97</xdr:row>
      <xdr:rowOff>108725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88000"/>
          <a:ext cx="838200" cy="5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108725</xdr:rowOff>
    </xdr:from>
    <xdr:to>
      <xdr:col>50</xdr:col>
      <xdr:colOff>114300</xdr:colOff>
      <xdr:row>97</xdr:row>
      <xdr:rowOff>162034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39375"/>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162034</xdr:rowOff>
    </xdr:from>
    <xdr:to>
      <xdr:col>45</xdr:col>
      <xdr:colOff>177800</xdr:colOff>
      <xdr:row>98</xdr:row>
      <xdr:rowOff>37798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92684"/>
          <a:ext cx="8890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37798</xdr:rowOff>
    </xdr:from>
    <xdr:to>
      <xdr:col>41</xdr:col>
      <xdr:colOff>50800</xdr:colOff>
      <xdr:row>98</xdr:row>
      <xdr:rowOff>57899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39898"/>
          <a:ext cx="889000" cy="2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6550</xdr:rowOff>
    </xdr:from>
    <xdr:to>
      <xdr:col>55</xdr:col>
      <xdr:colOff>50800</xdr:colOff>
      <xdr:row>97</xdr:row>
      <xdr:rowOff>108150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92927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57925</xdr:rowOff>
    </xdr:from>
    <xdr:to>
      <xdr:col>50</xdr:col>
      <xdr:colOff>165100</xdr:colOff>
      <xdr:row>97</xdr:row>
      <xdr:rowOff>159525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111234</xdr:rowOff>
    </xdr:from>
    <xdr:to>
      <xdr:col>46</xdr:col>
      <xdr:colOff>38100</xdr:colOff>
      <xdr:row>98</xdr:row>
      <xdr:rowOff>41384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32511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158448</xdr:rowOff>
    </xdr:from>
    <xdr:to>
      <xdr:col>41</xdr:col>
      <xdr:colOff>101600</xdr:colOff>
      <xdr:row>98</xdr:row>
      <xdr:rowOff>88598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79725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8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7099</xdr:rowOff>
    </xdr:from>
    <xdr:to>
      <xdr:col>36</xdr:col>
      <xdr:colOff>165100</xdr:colOff>
      <xdr:row>98</xdr:row>
      <xdr:rowOff>108699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99826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0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74229</xdr:rowOff>
    </xdr:from>
    <xdr:to>
      <xdr:col>85</xdr:col>
      <xdr:colOff>127000</xdr:colOff>
      <xdr:row>38</xdr:row>
      <xdr:rowOff>96838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89329"/>
          <a:ext cx="8382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103856</xdr:rowOff>
    </xdr:from>
    <xdr:to>
      <xdr:col>81</xdr:col>
      <xdr:colOff>50800</xdr:colOff>
      <xdr:row>38</xdr:row>
      <xdr:rowOff>74229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33156"/>
          <a:ext cx="889000" cy="65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103856</xdr:rowOff>
    </xdr:from>
    <xdr:to>
      <xdr:col>76</xdr:col>
      <xdr:colOff>114300</xdr:colOff>
      <xdr:row>38</xdr:row>
      <xdr:rowOff>57038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33156"/>
          <a:ext cx="889000" cy="6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57038</xdr:rowOff>
    </xdr:from>
    <xdr:to>
      <xdr:col>71</xdr:col>
      <xdr:colOff>177800</xdr:colOff>
      <xdr:row>38</xdr:row>
      <xdr:rowOff>129139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72138"/>
          <a:ext cx="8890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46038</xdr:rowOff>
    </xdr:from>
    <xdr:to>
      <xdr:col>85</xdr:col>
      <xdr:colOff>177800</xdr:colOff>
      <xdr:row>38</xdr:row>
      <xdr:rowOff>147638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132415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23429</xdr:rowOff>
    </xdr:from>
    <xdr:to>
      <xdr:col>81</xdr:col>
      <xdr:colOff>101600</xdr:colOff>
      <xdr:row>38</xdr:row>
      <xdr:rowOff>125029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116156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53056</xdr:rowOff>
    </xdr:from>
    <xdr:to>
      <xdr:col>76</xdr:col>
      <xdr:colOff>165100</xdr:colOff>
      <xdr:row>34</xdr:row>
      <xdr:rowOff>154656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171183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6238</xdr:rowOff>
    </xdr:from>
    <xdr:to>
      <xdr:col>72</xdr:col>
      <xdr:colOff>38100</xdr:colOff>
      <xdr:row>38</xdr:row>
      <xdr:rowOff>107838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98965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78339</xdr:rowOff>
    </xdr:from>
    <xdr:to>
      <xdr:col>67</xdr:col>
      <xdr:colOff>101600</xdr:colOff>
      <xdr:row>39</xdr:row>
      <xdr:rowOff>8489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171066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8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83007</xdr:rowOff>
    </xdr:from>
    <xdr:to>
      <xdr:col>85</xdr:col>
      <xdr:colOff>127000</xdr:colOff>
      <xdr:row>57</xdr:row>
      <xdr:rowOff>169331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55657"/>
          <a:ext cx="838200" cy="8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62695</xdr:rowOff>
    </xdr:from>
    <xdr:to>
      <xdr:col>81</xdr:col>
      <xdr:colOff>50800</xdr:colOff>
      <xdr:row>57</xdr:row>
      <xdr:rowOff>169331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35345"/>
          <a:ext cx="889000" cy="10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72382</xdr:rowOff>
    </xdr:from>
    <xdr:to>
      <xdr:col>76</xdr:col>
      <xdr:colOff>114300</xdr:colOff>
      <xdr:row>57</xdr:row>
      <xdr:rowOff>62695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8644882"/>
          <a:ext cx="889000" cy="11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72382</xdr:rowOff>
    </xdr:from>
    <xdr:to>
      <xdr:col>71</xdr:col>
      <xdr:colOff>177800</xdr:colOff>
      <xdr:row>55</xdr:row>
      <xdr:rowOff>94655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8644882"/>
          <a:ext cx="889000" cy="8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32207</xdr:rowOff>
    </xdr:from>
    <xdr:to>
      <xdr:col>85</xdr:col>
      <xdr:colOff>177800</xdr:colOff>
      <xdr:row>57</xdr:row>
      <xdr:rowOff>133807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10634</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118531</xdr:rowOff>
    </xdr:from>
    <xdr:to>
      <xdr:col>81</xdr:col>
      <xdr:colOff>101600</xdr:colOff>
      <xdr:row>58</xdr:row>
      <xdr:rowOff>48681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11895</xdr:rowOff>
    </xdr:from>
    <xdr:to>
      <xdr:col>76</xdr:col>
      <xdr:colOff>165100</xdr:colOff>
      <xdr:row>57</xdr:row>
      <xdr:rowOff>113495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104622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21582</xdr:rowOff>
    </xdr:from>
    <xdr:to>
      <xdr:col>72</xdr:col>
      <xdr:colOff>38100</xdr:colOff>
      <xdr:row>50</xdr:row>
      <xdr:rowOff>123182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5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139709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836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43855</xdr:rowOff>
    </xdr:from>
    <xdr:to>
      <xdr:col>67</xdr:col>
      <xdr:colOff>101600</xdr:colOff>
      <xdr:row>55</xdr:row>
      <xdr:rowOff>145455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161982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4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121366</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94466"/>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70566</xdr:rowOff>
    </xdr:from>
    <xdr:to>
      <xdr:col>85</xdr:col>
      <xdr:colOff>177800</xdr:colOff>
      <xdr:row>79</xdr:row>
      <xdr:rowOff>716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156943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85587</xdr:rowOff>
    </xdr:from>
    <xdr:to>
      <xdr:col>85</xdr:col>
      <xdr:colOff>127000</xdr:colOff>
      <xdr:row>98</xdr:row>
      <xdr:rowOff>112703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887687"/>
          <a:ext cx="8382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167687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83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112703</xdr:rowOff>
    </xdr:from>
    <xdr:to>
      <xdr:col>81</xdr:col>
      <xdr:colOff>50800</xdr:colOff>
      <xdr:row>99</xdr:row>
      <xdr:rowOff>24115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14803"/>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24115</xdr:rowOff>
    </xdr:from>
    <xdr:to>
      <xdr:col>76</xdr:col>
      <xdr:colOff>114300</xdr:colOff>
      <xdr:row>99</xdr:row>
      <xdr:rowOff>61813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997665"/>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61813</xdr:rowOff>
    </xdr:from>
    <xdr:to>
      <xdr:col>71</xdr:col>
      <xdr:colOff>177800</xdr:colOff>
      <xdr:row>99</xdr:row>
      <xdr:rowOff>71055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7035363"/>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34787</xdr:rowOff>
    </xdr:from>
    <xdr:to>
      <xdr:col>85</xdr:col>
      <xdr:colOff>177800</xdr:colOff>
      <xdr:row>98</xdr:row>
      <xdr:rowOff>136387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13214</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8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61903</xdr:rowOff>
    </xdr:from>
    <xdr:to>
      <xdr:col>81</xdr:col>
      <xdr:colOff>101600</xdr:colOff>
      <xdr:row>98</xdr:row>
      <xdr:rowOff>163503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6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154630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144765</xdr:rowOff>
    </xdr:from>
    <xdr:to>
      <xdr:col>76</xdr:col>
      <xdr:colOff>165100</xdr:colOff>
      <xdr:row>99</xdr:row>
      <xdr:rowOff>74915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94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66042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703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11013</xdr:rowOff>
    </xdr:from>
    <xdr:to>
      <xdr:col>72</xdr:col>
      <xdr:colOff>38100</xdr:colOff>
      <xdr:row>99</xdr:row>
      <xdr:rowOff>112613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9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103740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70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20255</xdr:rowOff>
    </xdr:from>
    <xdr:to>
      <xdr:col>67</xdr:col>
      <xdr:colOff>101600</xdr:colOff>
      <xdr:row>99</xdr:row>
      <xdr:rowOff>121855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9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112982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708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公債費では、板柳中学校改築事業の償還開始に伴い増加傾向にある。</a:t>
          </a:r>
        </a:p>
        <a:p>
          <a:r>
            <a:rPr kumimoji="1" lang="ja-JP" altLang="en-US" sz="1300">
              <a:latin typeface="ＭＳ Ｐゴシック" panose="020B0600070205080204" pitchFamily="50" charset="-128"/>
              <a:ea typeface="ＭＳ Ｐゴシック" panose="020B0600070205080204" pitchFamily="50" charset="-128"/>
            </a:rPr>
            <a:t>今後、控えている大規模な事業計画の整理・縮小を図るなど、起債に大きく頼ることのない財政運営に努める。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財政調整基金残高および実質収支額は、適切な財源の確保と歳出の精査により、近年増額となっている。</a:t>
          </a:r>
          <a:endParaRPr lang="ja-JP" altLang="ja-JP" sz="1400">
            <a:effectLst/>
          </a:endParaRPr>
        </a:p>
        <a:p>
          <a:r>
            <a:rPr kumimoji="1" lang="ja-JP" altLang="ja-JP" sz="1100">
              <a:solidFill>
                <a:schemeClr val="dk1"/>
              </a:solidFill>
              <a:effectLst/>
              <a:latin typeface="+mn-lt"/>
              <a:ea typeface="+mn-ea"/>
              <a:cs typeface="+mn-cs"/>
            </a:rPr>
            <a:t>今後も、歳出の合理化等財政改革を推進し、健全な行財政運営に努めていく。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青森県板柳町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徹底した経費の削減により支出を抑えており、各会計ごとに若干の増減はあるものの、前年並みを維持している。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L19" sqref="L19:V1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7764934</v>
      </c>
      <c r="BO4" s="371"/>
      <c r="BP4" s="371"/>
      <c r="BQ4" s="371"/>
      <c r="BR4" s="371"/>
      <c r="BS4" s="371"/>
      <c r="BT4" s="371"/>
      <c r="BU4" s="372"/>
      <c r="BV4" s="370">
        <v>7591343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12.8</v>
      </c>
      <c r="CU4" s="377"/>
      <c r="CV4" s="377"/>
      <c r="CW4" s="377"/>
      <c r="CX4" s="377"/>
      <c r="CY4" s="377"/>
      <c r="CZ4" s="377"/>
      <c r="DA4" s="378"/>
      <c r="DB4" s="376">
        <v>10.3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7215723</v>
      </c>
      <c r="BO5" s="439"/>
      <c r="BP5" s="439"/>
      <c r="BQ5" s="439"/>
      <c r="BR5" s="439"/>
      <c r="BS5" s="439"/>
      <c r="BT5" s="439"/>
      <c r="BU5" s="440"/>
      <c r="BV5" s="438">
        <v>7137391</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92.9</v>
      </c>
      <c r="CU5" s="405"/>
      <c r="CV5" s="405"/>
      <c r="CW5" s="405"/>
      <c r="CX5" s="405"/>
      <c r="CY5" s="405"/>
      <c r="CZ5" s="405"/>
      <c r="DA5" s="406"/>
      <c r="DB5" s="404">
        <v>90.1</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103</v>
      </c>
      <c r="AV6" s="434"/>
      <c r="AW6" s="434"/>
      <c r="AX6" s="434"/>
      <c r="AY6" s="435" t="s">
        <v>104</v>
      </c>
      <c r="AZ6" s="436"/>
      <c r="BA6" s="436"/>
      <c r="BB6" s="436"/>
      <c r="BC6" s="436"/>
      <c r="BD6" s="436"/>
      <c r="BE6" s="436"/>
      <c r="BF6" s="436"/>
      <c r="BG6" s="436"/>
      <c r="BH6" s="436"/>
      <c r="BI6" s="436"/>
      <c r="BJ6" s="436"/>
      <c r="BK6" s="436"/>
      <c r="BL6" s="436"/>
      <c r="BM6" s="437"/>
      <c r="BN6" s="438">
        <v>549211</v>
      </c>
      <c r="BO6" s="439"/>
      <c r="BP6" s="439"/>
      <c r="BQ6" s="439"/>
      <c r="BR6" s="439"/>
      <c r="BS6" s="439"/>
      <c r="BT6" s="439"/>
      <c r="BU6" s="440"/>
      <c r="BV6" s="438">
        <v>453952</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93.8</v>
      </c>
      <c r="CU6" s="445"/>
      <c r="CV6" s="445"/>
      <c r="CW6" s="445"/>
      <c r="CX6" s="445"/>
      <c r="CY6" s="445"/>
      <c r="CZ6" s="445"/>
      <c r="DA6" s="446"/>
      <c r="DB6" s="444">
        <v>93.6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103</v>
      </c>
      <c r="AV7" s="434"/>
      <c r="AW7" s="434"/>
      <c r="AX7" s="434"/>
      <c r="AY7" s="435" t="s">
        <v>107</v>
      </c>
      <c r="AZ7" s="436"/>
      <c r="BA7" s="436"/>
      <c r="BB7" s="436"/>
      <c r="BC7" s="436"/>
      <c r="BD7" s="436"/>
      <c r="BE7" s="436"/>
      <c r="BF7" s="436"/>
      <c r="BG7" s="436"/>
      <c r="BH7" s="436"/>
      <c r="BI7" s="436"/>
      <c r="BJ7" s="436"/>
      <c r="BK7" s="436"/>
      <c r="BL7" s="436"/>
      <c r="BM7" s="437"/>
      <c r="BN7" s="438">
        <v>3068</v>
      </c>
      <c r="BO7" s="439"/>
      <c r="BP7" s="439"/>
      <c r="BQ7" s="439"/>
      <c r="BR7" s="439"/>
      <c r="BS7" s="439"/>
      <c r="BT7" s="439"/>
      <c r="BU7" s="440"/>
      <c r="BV7" s="438">
        <v>9901</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4266774</v>
      </c>
      <c r="CU7" s="439"/>
      <c r="CV7" s="439"/>
      <c r="CW7" s="439"/>
      <c r="CX7" s="439"/>
      <c r="CY7" s="439"/>
      <c r="CZ7" s="439"/>
      <c r="DA7" s="440"/>
      <c r="DB7" s="438">
        <v>4314721</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95</v>
      </c>
      <c r="AV8" s="434"/>
      <c r="AW8" s="434"/>
      <c r="AX8" s="434"/>
      <c r="AY8" s="435" t="s">
        <v>110</v>
      </c>
      <c r="AZ8" s="436"/>
      <c r="BA8" s="436"/>
      <c r="BB8" s="436"/>
      <c r="BC8" s="436"/>
      <c r="BD8" s="436"/>
      <c r="BE8" s="436"/>
      <c r="BF8" s="436"/>
      <c r="BG8" s="436"/>
      <c r="BH8" s="436"/>
      <c r="BI8" s="436"/>
      <c r="BJ8" s="436"/>
      <c r="BK8" s="436"/>
      <c r="BL8" s="436"/>
      <c r="BM8" s="437"/>
      <c r="BN8" s="438">
        <v>546143</v>
      </c>
      <c r="BO8" s="439"/>
      <c r="BP8" s="439"/>
      <c r="BQ8" s="439"/>
      <c r="BR8" s="439"/>
      <c r="BS8" s="439"/>
      <c r="BT8" s="439"/>
      <c r="BU8" s="440"/>
      <c r="BV8" s="438">
        <v>444051</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0.27</v>
      </c>
      <c r="CU8" s="448"/>
      <c r="CV8" s="448"/>
      <c r="CW8" s="448"/>
      <c r="CX8" s="448"/>
      <c r="CY8" s="448"/>
      <c r="CZ8" s="448"/>
      <c r="DA8" s="449"/>
      <c r="DB8" s="447">
        <v>0.27</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12700</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103</v>
      </c>
      <c r="AV9" s="434"/>
      <c r="AW9" s="434"/>
      <c r="AX9" s="434"/>
      <c r="AY9" s="435" t="s">
        <v>116</v>
      </c>
      <c r="AZ9" s="436"/>
      <c r="BA9" s="436"/>
      <c r="BB9" s="436"/>
      <c r="BC9" s="436"/>
      <c r="BD9" s="436"/>
      <c r="BE9" s="436"/>
      <c r="BF9" s="436"/>
      <c r="BG9" s="436"/>
      <c r="BH9" s="436"/>
      <c r="BI9" s="436"/>
      <c r="BJ9" s="436"/>
      <c r="BK9" s="436"/>
      <c r="BL9" s="436"/>
      <c r="BM9" s="437"/>
      <c r="BN9" s="438">
        <v>102092</v>
      </c>
      <c r="BO9" s="439"/>
      <c r="BP9" s="439"/>
      <c r="BQ9" s="439"/>
      <c r="BR9" s="439"/>
      <c r="BS9" s="439"/>
      <c r="BT9" s="439"/>
      <c r="BU9" s="440"/>
      <c r="BV9" s="438">
        <v>-81407</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10.6</v>
      </c>
      <c r="CU9" s="405"/>
      <c r="CV9" s="405"/>
      <c r="CW9" s="405"/>
      <c r="CX9" s="405"/>
      <c r="CY9" s="405"/>
      <c r="CZ9" s="405"/>
      <c r="DA9" s="406"/>
      <c r="DB9" s="404">
        <v>10.1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13935</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69832</v>
      </c>
      <c r="BO10" s="439"/>
      <c r="BP10" s="439"/>
      <c r="BQ10" s="439"/>
      <c r="BR10" s="439"/>
      <c r="BS10" s="439"/>
      <c r="BT10" s="439"/>
      <c r="BU10" s="440"/>
      <c r="BV10" s="438">
        <v>296242</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12714</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95</v>
      </c>
      <c r="AV12" s="434"/>
      <c r="AW12" s="434"/>
      <c r="AX12" s="434"/>
      <c r="AY12" s="435" t="s">
        <v>136</v>
      </c>
      <c r="AZ12" s="436"/>
      <c r="BA12" s="436"/>
      <c r="BB12" s="436"/>
      <c r="BC12" s="436"/>
      <c r="BD12" s="436"/>
      <c r="BE12" s="436"/>
      <c r="BF12" s="436"/>
      <c r="BG12" s="436"/>
      <c r="BH12" s="436"/>
      <c r="BI12" s="436"/>
      <c r="BJ12" s="436"/>
      <c r="BK12" s="436"/>
      <c r="BL12" s="436"/>
      <c r="BM12" s="437"/>
      <c r="BN12" s="438">
        <v>237206</v>
      </c>
      <c r="BO12" s="439"/>
      <c r="BP12" s="439"/>
      <c r="BQ12" s="439"/>
      <c r="BR12" s="439"/>
      <c r="BS12" s="439"/>
      <c r="BT12" s="439"/>
      <c r="BU12" s="440"/>
      <c r="BV12" s="438">
        <v>185056</v>
      </c>
      <c r="BW12" s="439"/>
      <c r="BX12" s="439"/>
      <c r="BY12" s="439"/>
      <c r="BZ12" s="439"/>
      <c r="CA12" s="439"/>
      <c r="CB12" s="439"/>
      <c r="CC12" s="440"/>
      <c r="CD12" s="441" t="s">
        <v>137</v>
      </c>
      <c r="CE12" s="442"/>
      <c r="CF12" s="442"/>
      <c r="CG12" s="442"/>
      <c r="CH12" s="442"/>
      <c r="CI12" s="442"/>
      <c r="CJ12" s="442"/>
      <c r="CK12" s="442"/>
      <c r="CL12" s="442"/>
      <c r="CM12" s="442"/>
      <c r="CN12" s="442"/>
      <c r="CO12" s="442"/>
      <c r="CP12" s="442"/>
      <c r="CQ12" s="442"/>
      <c r="CR12" s="442"/>
      <c r="CS12" s="443"/>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12673</v>
      </c>
      <c r="S13" s="492"/>
      <c r="T13" s="492"/>
      <c r="U13" s="492"/>
      <c r="V13" s="493"/>
      <c r="W13" s="417" t="s">
        <v>141</v>
      </c>
      <c r="X13" s="418"/>
      <c r="Y13" s="418"/>
      <c r="Z13" s="418"/>
      <c r="AA13" s="418"/>
      <c r="AB13" s="408"/>
      <c r="AC13" s="458">
        <v>2649</v>
      </c>
      <c r="AD13" s="459"/>
      <c r="AE13" s="459"/>
      <c r="AF13" s="459"/>
      <c r="AG13" s="501"/>
      <c r="AH13" s="458">
        <v>2999</v>
      </c>
      <c r="AI13" s="459"/>
      <c r="AJ13" s="459"/>
      <c r="AK13" s="459"/>
      <c r="AL13" s="460"/>
      <c r="AM13" s="430" t="s">
        <v>142</v>
      </c>
      <c r="AN13" s="431"/>
      <c r="AO13" s="431"/>
      <c r="AP13" s="431"/>
      <c r="AQ13" s="431"/>
      <c r="AR13" s="431"/>
      <c r="AS13" s="431"/>
      <c r="AT13" s="432"/>
      <c r="AU13" s="433" t="s">
        <v>143</v>
      </c>
      <c r="AV13" s="434"/>
      <c r="AW13" s="434"/>
      <c r="AX13" s="434"/>
      <c r="AY13" s="435" t="s">
        <v>144</v>
      </c>
      <c r="AZ13" s="436"/>
      <c r="BA13" s="436"/>
      <c r="BB13" s="436"/>
      <c r="BC13" s="436"/>
      <c r="BD13" s="436"/>
      <c r="BE13" s="436"/>
      <c r="BF13" s="436"/>
      <c r="BG13" s="436"/>
      <c r="BH13" s="436"/>
      <c r="BI13" s="436"/>
      <c r="BJ13" s="436"/>
      <c r="BK13" s="436"/>
      <c r="BL13" s="436"/>
      <c r="BM13" s="437"/>
      <c r="BN13" s="438">
        <v>-65282</v>
      </c>
      <c r="BO13" s="439"/>
      <c r="BP13" s="439"/>
      <c r="BQ13" s="439"/>
      <c r="BR13" s="439"/>
      <c r="BS13" s="439"/>
      <c r="BT13" s="439"/>
      <c r="BU13" s="440"/>
      <c r="BV13" s="438">
        <v>29779</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11.1</v>
      </c>
      <c r="CU13" s="405"/>
      <c r="CV13" s="405"/>
      <c r="CW13" s="405"/>
      <c r="CX13" s="405"/>
      <c r="CY13" s="405"/>
      <c r="CZ13" s="405"/>
      <c r="DA13" s="406"/>
      <c r="DB13" s="404">
        <v>10.199999999999999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12987</v>
      </c>
      <c r="S14" s="492"/>
      <c r="T14" s="492"/>
      <c r="U14" s="492"/>
      <c r="V14" s="493"/>
      <c r="W14" s="397"/>
      <c r="X14" s="398"/>
      <c r="Y14" s="398"/>
      <c r="Z14" s="398"/>
      <c r="AA14" s="398"/>
      <c r="AB14" s="387"/>
      <c r="AC14" s="494">
        <v>37.200000000000003</v>
      </c>
      <c r="AD14" s="495"/>
      <c r="AE14" s="495"/>
      <c r="AF14" s="495"/>
      <c r="AG14" s="496"/>
      <c r="AH14" s="494">
        <v>38</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12949</v>
      </c>
      <c r="S15" s="492"/>
      <c r="T15" s="492"/>
      <c r="U15" s="492"/>
      <c r="V15" s="493"/>
      <c r="W15" s="417" t="s">
        <v>148</v>
      </c>
      <c r="X15" s="418"/>
      <c r="Y15" s="418"/>
      <c r="Z15" s="418"/>
      <c r="AA15" s="418"/>
      <c r="AB15" s="408"/>
      <c r="AC15" s="458">
        <v>1117</v>
      </c>
      <c r="AD15" s="459"/>
      <c r="AE15" s="459"/>
      <c r="AF15" s="459"/>
      <c r="AG15" s="501"/>
      <c r="AH15" s="458">
        <v>1255</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1060220</v>
      </c>
      <c r="BO15" s="371"/>
      <c r="BP15" s="371"/>
      <c r="BQ15" s="371"/>
      <c r="BR15" s="371"/>
      <c r="BS15" s="371"/>
      <c r="BT15" s="371"/>
      <c r="BU15" s="372"/>
      <c r="BV15" s="370">
        <v>1013976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15.7</v>
      </c>
      <c r="AD16" s="495"/>
      <c r="AE16" s="495"/>
      <c r="AF16" s="495"/>
      <c r="AG16" s="496"/>
      <c r="AH16" s="494">
        <v>15.9</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3968400</v>
      </c>
      <c r="BO16" s="439"/>
      <c r="BP16" s="439"/>
      <c r="BQ16" s="439"/>
      <c r="BR16" s="439"/>
      <c r="BS16" s="439"/>
      <c r="BT16" s="439"/>
      <c r="BU16" s="440"/>
      <c r="BV16" s="438">
        <v>3931978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155</v>
      </c>
      <c r="S17" s="514"/>
      <c r="T17" s="514"/>
      <c r="U17" s="514"/>
      <c r="V17" s="515"/>
      <c r="W17" s="417" t="s">
        <v>156</v>
      </c>
      <c r="X17" s="418"/>
      <c r="Y17" s="418"/>
      <c r="Z17" s="418"/>
      <c r="AA17" s="418"/>
      <c r="AB17" s="408"/>
      <c r="AC17" s="458">
        <v>3349</v>
      </c>
      <c r="AD17" s="459"/>
      <c r="AE17" s="459"/>
      <c r="AF17" s="459"/>
      <c r="AG17" s="501"/>
      <c r="AH17" s="458">
        <v>3633</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1310990</v>
      </c>
      <c r="BO17" s="439"/>
      <c r="BP17" s="439"/>
      <c r="BQ17" s="439"/>
      <c r="BR17" s="439"/>
      <c r="BS17" s="439"/>
      <c r="BT17" s="439"/>
      <c r="BU17" s="440"/>
      <c r="BV17" s="438">
        <v>1241680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41.88</v>
      </c>
      <c r="M18" s="523"/>
      <c r="N18" s="523"/>
      <c r="O18" s="523"/>
      <c r="P18" s="523"/>
      <c r="Q18" s="523"/>
      <c r="R18" s="524"/>
      <c r="S18" s="524"/>
      <c r="T18" s="524"/>
      <c r="U18" s="524"/>
      <c r="V18" s="525"/>
      <c r="W18" s="419"/>
      <c r="X18" s="420"/>
      <c r="Y18" s="420"/>
      <c r="Z18" s="420"/>
      <c r="AA18" s="420"/>
      <c r="AB18" s="411"/>
      <c r="AC18" s="526">
        <v>47.1</v>
      </c>
      <c r="AD18" s="527"/>
      <c r="AE18" s="527"/>
      <c r="AF18" s="527"/>
      <c r="AG18" s="528"/>
      <c r="AH18" s="526">
        <v>46.1</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3971048</v>
      </c>
      <c r="BO18" s="439"/>
      <c r="BP18" s="439"/>
      <c r="BQ18" s="439"/>
      <c r="BR18" s="439"/>
      <c r="BS18" s="439"/>
      <c r="BT18" s="439"/>
      <c r="BU18" s="440"/>
      <c r="BV18" s="438">
        <v>3978210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303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5534367</v>
      </c>
      <c r="BO19" s="439"/>
      <c r="BP19" s="439"/>
      <c r="BQ19" s="439"/>
      <c r="BR19" s="439"/>
      <c r="BS19" s="439"/>
      <c r="BT19" s="439"/>
      <c r="BU19" s="440"/>
      <c r="BV19" s="438">
        <v>5462479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4476</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6210108</v>
      </c>
      <c r="BO22" s="371"/>
      <c r="BP22" s="371"/>
      <c r="BQ22" s="371"/>
      <c r="BR22" s="371"/>
      <c r="BS22" s="371"/>
      <c r="BT22" s="371"/>
      <c r="BU22" s="372"/>
      <c r="BV22" s="370">
        <v>6512628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5833672</v>
      </c>
      <c r="BO23" s="439"/>
      <c r="BP23" s="439"/>
      <c r="BQ23" s="439"/>
      <c r="BR23" s="439"/>
      <c r="BS23" s="439"/>
      <c r="BT23" s="439"/>
      <c r="BU23" s="440"/>
      <c r="BV23" s="438">
        <v>6094219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6390</v>
      </c>
      <c r="R24" s="459"/>
      <c r="S24" s="459"/>
      <c r="T24" s="459"/>
      <c r="U24" s="459"/>
      <c r="V24" s="501"/>
      <c r="W24" s="566"/>
      <c r="X24" s="554"/>
      <c r="Y24" s="555"/>
      <c r="Z24" s="457" t="s">
        <v>173</v>
      </c>
      <c r="AA24" s="431"/>
      <c r="AB24" s="431"/>
      <c r="AC24" s="431"/>
      <c r="AD24" s="431"/>
      <c r="AE24" s="431"/>
      <c r="AF24" s="431"/>
      <c r="AG24" s="432"/>
      <c r="AH24" s="458">
        <v>101</v>
      </c>
      <c r="AI24" s="459"/>
      <c r="AJ24" s="459"/>
      <c r="AK24" s="459"/>
      <c r="AL24" s="501"/>
      <c r="AM24" s="458">
        <v>276437</v>
      </c>
      <c r="AN24" s="459"/>
      <c r="AO24" s="459"/>
      <c r="AP24" s="459"/>
      <c r="AQ24" s="459"/>
      <c r="AR24" s="501"/>
      <c r="AS24" s="458">
        <v>2737</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3988211</v>
      </c>
      <c r="BO24" s="439"/>
      <c r="BP24" s="439"/>
      <c r="BQ24" s="439"/>
      <c r="BR24" s="439"/>
      <c r="BS24" s="439"/>
      <c r="BT24" s="439"/>
      <c r="BU24" s="440"/>
      <c r="BV24" s="438">
        <v>4095627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5520</v>
      </c>
      <c r="R25" s="459"/>
      <c r="S25" s="459"/>
      <c r="T25" s="459"/>
      <c r="U25" s="459"/>
      <c r="V25" s="501"/>
      <c r="W25" s="566"/>
      <c r="X25" s="554"/>
      <c r="Y25" s="555"/>
      <c r="Z25" s="457" t="s">
        <v>176</v>
      </c>
      <c r="AA25" s="431"/>
      <c r="AB25" s="431"/>
      <c r="AC25" s="431"/>
      <c r="AD25" s="431"/>
      <c r="AE25" s="431"/>
      <c r="AF25" s="431"/>
      <c r="AG25" s="432"/>
      <c r="AH25" s="458" t="s">
        <v>139</v>
      </c>
      <c r="AI25" s="459"/>
      <c r="AJ25" s="459"/>
      <c r="AK25" s="459"/>
      <c r="AL25" s="501"/>
      <c r="AM25" s="458" t="s">
        <v>177</v>
      </c>
      <c r="AN25" s="459"/>
      <c r="AO25" s="459"/>
      <c r="AP25" s="459"/>
      <c r="AQ25" s="459"/>
      <c r="AR25" s="501"/>
      <c r="AS25" s="458" t="s">
        <v>138</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252482</v>
      </c>
      <c r="BO25" s="371"/>
      <c r="BP25" s="371"/>
      <c r="BQ25" s="371"/>
      <c r="BR25" s="371"/>
      <c r="BS25" s="371"/>
      <c r="BT25" s="371"/>
      <c r="BU25" s="372"/>
      <c r="BV25" s="370">
        <v>348742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5230</v>
      </c>
      <c r="R26" s="459"/>
      <c r="S26" s="459"/>
      <c r="T26" s="459"/>
      <c r="U26" s="459"/>
      <c r="V26" s="501"/>
      <c r="W26" s="566"/>
      <c r="X26" s="554"/>
      <c r="Y26" s="555"/>
      <c r="Z26" s="457" t="s">
        <v>180</v>
      </c>
      <c r="AA26" s="578"/>
      <c r="AB26" s="578"/>
      <c r="AC26" s="578"/>
      <c r="AD26" s="578"/>
      <c r="AE26" s="578"/>
      <c r="AF26" s="578"/>
      <c r="AG26" s="579"/>
      <c r="AH26" s="458">
        <v>11</v>
      </c>
      <c r="AI26" s="459"/>
      <c r="AJ26" s="459"/>
      <c r="AK26" s="459"/>
      <c r="AL26" s="501"/>
      <c r="AM26" s="458">
        <v>31889</v>
      </c>
      <c r="AN26" s="459"/>
      <c r="AO26" s="459"/>
      <c r="AP26" s="459"/>
      <c r="AQ26" s="459"/>
      <c r="AR26" s="501"/>
      <c r="AS26" s="458">
        <v>2899</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182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2860</v>
      </c>
      <c r="R27" s="459"/>
      <c r="S27" s="459"/>
      <c r="T27" s="459"/>
      <c r="U27" s="459"/>
      <c r="V27" s="501"/>
      <c r="W27" s="566"/>
      <c r="X27" s="554"/>
      <c r="Y27" s="555"/>
      <c r="Z27" s="457" t="s">
        <v>184</v>
      </c>
      <c r="AA27" s="431"/>
      <c r="AB27" s="431"/>
      <c r="AC27" s="431"/>
      <c r="AD27" s="431"/>
      <c r="AE27" s="431"/>
      <c r="AF27" s="431"/>
      <c r="AG27" s="432"/>
      <c r="AH27" s="458">
        <v>1</v>
      </c>
      <c r="AI27" s="459"/>
      <c r="AJ27" s="459"/>
      <c r="AK27" s="459"/>
      <c r="AL27" s="501"/>
      <c r="AM27" s="458" t="s">
        <v>185</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t="s">
        <v>138</v>
      </c>
      <c r="BO27" s="548"/>
      <c r="BP27" s="548"/>
      <c r="BQ27" s="548"/>
      <c r="BR27" s="548"/>
      <c r="BS27" s="548"/>
      <c r="BT27" s="548"/>
      <c r="BU27" s="549"/>
      <c r="BV27" s="547" t="s">
        <v>138</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187</v>
      </c>
      <c r="F28" s="431"/>
      <c r="G28" s="431"/>
      <c r="H28" s="431"/>
      <c r="I28" s="431"/>
      <c r="J28" s="431"/>
      <c r="K28" s="432"/>
      <c r="L28" s="458">
        <v>1</v>
      </c>
      <c r="M28" s="459"/>
      <c r="N28" s="459"/>
      <c r="O28" s="459"/>
      <c r="P28" s="501"/>
      <c r="Q28" s="458">
        <v>2470</v>
      </c>
      <c r="R28" s="459"/>
      <c r="S28" s="459"/>
      <c r="T28" s="459"/>
      <c r="U28" s="459"/>
      <c r="V28" s="501"/>
      <c r="W28" s="566"/>
      <c r="X28" s="554"/>
      <c r="Y28" s="555"/>
      <c r="Z28" s="457" t="s">
        <v>188</v>
      </c>
      <c r="AA28" s="431"/>
      <c r="AB28" s="431"/>
      <c r="AC28" s="431"/>
      <c r="AD28" s="431"/>
      <c r="AE28" s="431"/>
      <c r="AF28" s="431"/>
      <c r="AG28" s="432"/>
      <c r="AH28" s="458" t="s">
        <v>138</v>
      </c>
      <c r="AI28" s="459"/>
      <c r="AJ28" s="459"/>
      <c r="AK28" s="459"/>
      <c r="AL28" s="501"/>
      <c r="AM28" s="458" t="s">
        <v>139</v>
      </c>
      <c r="AN28" s="459"/>
      <c r="AO28" s="459"/>
      <c r="AP28" s="459"/>
      <c r="AQ28" s="459"/>
      <c r="AR28" s="501"/>
      <c r="AS28" s="458" t="s">
        <v>138</v>
      </c>
      <c r="AT28" s="459"/>
      <c r="AU28" s="459"/>
      <c r="AV28" s="459"/>
      <c r="AW28" s="459"/>
      <c r="AX28" s="460"/>
      <c r="AY28" s="580" t="s">
        <v>189</v>
      </c>
      <c r="AZ28" s="581"/>
      <c r="BA28" s="581"/>
      <c r="BB28" s="582"/>
      <c r="BC28" s="367" t="s">
        <v>49</v>
      </c>
      <c r="BD28" s="368"/>
      <c r="BE28" s="368"/>
      <c r="BF28" s="368"/>
      <c r="BG28" s="368"/>
      <c r="BH28" s="368"/>
      <c r="BI28" s="368"/>
      <c r="BJ28" s="368"/>
      <c r="BK28" s="368"/>
      <c r="BL28" s="368"/>
      <c r="BM28" s="369"/>
      <c r="BN28" s="370">
        <v>1417475</v>
      </c>
      <c r="BO28" s="371"/>
      <c r="BP28" s="371"/>
      <c r="BQ28" s="371"/>
      <c r="BR28" s="371"/>
      <c r="BS28" s="371"/>
      <c r="BT28" s="371"/>
      <c r="BU28" s="372"/>
      <c r="BV28" s="370">
        <v>1384849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190</v>
      </c>
      <c r="F29" s="431"/>
      <c r="G29" s="431"/>
      <c r="H29" s="431"/>
      <c r="I29" s="431"/>
      <c r="J29" s="431"/>
      <c r="K29" s="432"/>
      <c r="L29" s="458">
        <v>10</v>
      </c>
      <c r="M29" s="459"/>
      <c r="N29" s="459"/>
      <c r="O29" s="459"/>
      <c r="P29" s="501"/>
      <c r="Q29" s="458">
        <v>2350</v>
      </c>
      <c r="R29" s="459"/>
      <c r="S29" s="459"/>
      <c r="T29" s="459"/>
      <c r="U29" s="459"/>
      <c r="V29" s="501"/>
      <c r="W29" s="567"/>
      <c r="X29" s="568"/>
      <c r="Y29" s="569"/>
      <c r="Z29" s="457" t="s">
        <v>191</v>
      </c>
      <c r="AA29" s="431"/>
      <c r="AB29" s="431"/>
      <c r="AC29" s="431"/>
      <c r="AD29" s="431"/>
      <c r="AE29" s="431"/>
      <c r="AF29" s="431"/>
      <c r="AG29" s="432"/>
      <c r="AH29" s="458">
        <v>102</v>
      </c>
      <c r="AI29" s="459"/>
      <c r="AJ29" s="459"/>
      <c r="AK29" s="459"/>
      <c r="AL29" s="501"/>
      <c r="AM29" s="458">
        <v>279892</v>
      </c>
      <c r="AN29" s="459"/>
      <c r="AO29" s="459"/>
      <c r="AP29" s="459"/>
      <c r="AQ29" s="459"/>
      <c r="AR29" s="501"/>
      <c r="AS29" s="458">
        <v>2744</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983281</v>
      </c>
      <c r="BO29" s="439"/>
      <c r="BP29" s="439"/>
      <c r="BQ29" s="439"/>
      <c r="BR29" s="439"/>
      <c r="BS29" s="439"/>
      <c r="BT29" s="439"/>
      <c r="BU29" s="440"/>
      <c r="BV29" s="438">
        <v>1083240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92.9</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1773941</v>
      </c>
      <c r="BO30" s="548"/>
      <c r="BP30" s="548"/>
      <c r="BQ30" s="548"/>
      <c r="BR30" s="548"/>
      <c r="BS30" s="548"/>
      <c r="BT30" s="548"/>
      <c r="BU30" s="549"/>
      <c r="BV30" s="547">
        <v>1552935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200</v>
      </c>
      <c r="D33" s="425"/>
      <c r="E33" s="396" t="s">
        <v>201</v>
      </c>
      <c r="F33" s="396"/>
      <c r="G33" s="396"/>
      <c r="H33" s="396"/>
      <c r="I33" s="396"/>
      <c r="J33" s="396"/>
      <c r="K33" s="396"/>
      <c r="L33" s="396"/>
      <c r="M33" s="396"/>
      <c r="N33" s="396"/>
      <c r="O33" s="396"/>
      <c r="P33" s="396"/>
      <c r="Q33" s="396"/>
      <c r="R33" s="396"/>
      <c r="S33" s="396"/>
      <c r="T33" s="206"/>
      <c r="U33" s="425" t="s">
        <v>200</v>
      </c>
      <c r="V33" s="425"/>
      <c r="W33" s="396" t="s">
        <v>202</v>
      </c>
      <c r="X33" s="396"/>
      <c r="Y33" s="396"/>
      <c r="Z33" s="396"/>
      <c r="AA33" s="396"/>
      <c r="AB33" s="396"/>
      <c r="AC33" s="396"/>
      <c r="AD33" s="396"/>
      <c r="AE33" s="396"/>
      <c r="AF33" s="396"/>
      <c r="AG33" s="396"/>
      <c r="AH33" s="396"/>
      <c r="AI33" s="396"/>
      <c r="AJ33" s="396"/>
      <c r="AK33" s="396"/>
      <c r="AL33" s="206"/>
      <c r="AM33" s="425" t="s">
        <v>203</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203</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津軽広域水道企業団（津軽事業部）</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板柳町産業振興公社りんごワーク研究所</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国民健康保険板柳中央病院事業会計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青森県市町村総合事務組合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津軽広域連合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西北五広域福祉事務組合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弘前地区環境整備事務組合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青森県市町村職員退職手当組合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青森県交通災害共済組合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青森県後期高齢者医療広域連合一般会計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青森県後期高齢者医療広域連合後期高齢者医療特別会計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弘前地区消防事務組合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IEAJpPaI5dIX1BYN84Uzvzw5h416Koaxjklzq6He9+MfyiQyF+NEYGxxc+D4Oyd4qaGt8MXgJJKSB4rnOBllg==" saltValue="wZ9jKByKFZLHlSJiPtVfv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11.85</v>
      </c>
      <c r="G34" s="33">
        <v>14.41</v>
      </c>
      <c r="H34" s="33">
        <v>16.899999999999999</v>
      </c>
      <c r="I34" s="33">
        <v>16.18</v>
      </c>
      <c r="J34" s="34">
        <v>15.51</v>
      </c>
      <c r="K34" s="22"/>
      <c r="L34" s="22"/>
      <c r="M34" s="22"/>
      <c r="N34" s="22"/>
      <c r="O34" s="22"/>
      <c r="P34" s="22"/>
    </row>
    <row r="35" spans="1:16" ht="39" customHeight="1" x14ac:dyDescent="0.15">
      <c r="A35" s="22"/>
      <c r="B35" s="35"/>
      <c r="C35" s="1145" t="s">
        <v>565</v>
      </c>
      <c r="D35" s="1146"/>
      <c r="E35" s="1147"/>
      <c r="F35" s="36">
        <v>7.39</v>
      </c>
      <c r="G35" s="37">
        <v>9.5</v>
      </c>
      <c r="H35" s="37">
        <v>12.88</v>
      </c>
      <c r="I35" s="37">
        <v>10.29</v>
      </c>
      <c r="J35" s="38">
        <v>12.79</v>
      </c>
      <c r="K35" s="22"/>
      <c r="L35" s="22"/>
      <c r="M35" s="22"/>
      <c r="N35" s="22"/>
      <c r="O35" s="22"/>
      <c r="P35" s="22"/>
    </row>
    <row r="36" spans="1:16" ht="39" customHeight="1" x14ac:dyDescent="0.15">
      <c r="A36" s="22"/>
      <c r="B36" s="35"/>
      <c r="C36" s="1145" t="s">
        <v>566</v>
      </c>
      <c r="D36" s="1146"/>
      <c r="E36" s="1147"/>
      <c r="F36" s="36">
        <v>9.39</v>
      </c>
      <c r="G36" s="37">
        <v>11.2</v>
      </c>
      <c r="H36" s="37">
        <v>10.43</v>
      </c>
      <c r="I36" s="37">
        <v>10.78</v>
      </c>
      <c r="J36" s="38">
        <v>9.69</v>
      </c>
      <c r="K36" s="22"/>
      <c r="L36" s="22"/>
      <c r="M36" s="22"/>
      <c r="N36" s="22"/>
      <c r="O36" s="22"/>
      <c r="P36" s="22"/>
    </row>
    <row r="37" spans="1:16" ht="39" customHeight="1" x14ac:dyDescent="0.15">
      <c r="A37" s="22"/>
      <c r="B37" s="35"/>
      <c r="C37" s="1145" t="s">
        <v>567</v>
      </c>
      <c r="D37" s="1146"/>
      <c r="E37" s="1147"/>
      <c r="F37" s="36">
        <v>3.59</v>
      </c>
      <c r="G37" s="37">
        <v>4.43</v>
      </c>
      <c r="H37" s="37">
        <v>5.21</v>
      </c>
      <c r="I37" s="37">
        <v>5.64</v>
      </c>
      <c r="J37" s="38">
        <v>5.53</v>
      </c>
      <c r="K37" s="22"/>
      <c r="L37" s="22"/>
      <c r="M37" s="22"/>
      <c r="N37" s="22"/>
      <c r="O37" s="22"/>
      <c r="P37" s="22"/>
    </row>
    <row r="38" spans="1:16" ht="39" customHeight="1" x14ac:dyDescent="0.15">
      <c r="A38" s="22"/>
      <c r="B38" s="35"/>
      <c r="C38" s="1145" t="s">
        <v>568</v>
      </c>
      <c r="D38" s="1146"/>
      <c r="E38" s="1147"/>
      <c r="F38" s="36">
        <v>3.31</v>
      </c>
      <c r="G38" s="37">
        <v>4.22</v>
      </c>
      <c r="H38" s="37">
        <v>4.2699999999999996</v>
      </c>
      <c r="I38" s="37">
        <v>3.72</v>
      </c>
      <c r="J38" s="38">
        <v>2.86</v>
      </c>
      <c r="K38" s="22"/>
      <c r="L38" s="22"/>
      <c r="M38" s="22"/>
      <c r="N38" s="22"/>
      <c r="O38" s="22"/>
      <c r="P38" s="22"/>
    </row>
    <row r="39" spans="1:16" ht="39" customHeight="1" x14ac:dyDescent="0.15">
      <c r="A39" s="22"/>
      <c r="B39" s="35"/>
      <c r="C39" s="1145" t="s">
        <v>569</v>
      </c>
      <c r="D39" s="1146"/>
      <c r="E39" s="1147"/>
      <c r="F39" s="36">
        <v>3.2</v>
      </c>
      <c r="G39" s="37">
        <v>2.72</v>
      </c>
      <c r="H39" s="37">
        <v>2.44</v>
      </c>
      <c r="I39" s="37">
        <v>2.5099999999999998</v>
      </c>
      <c r="J39" s="38">
        <v>2.5</v>
      </c>
      <c r="K39" s="22"/>
      <c r="L39" s="22"/>
      <c r="M39" s="22"/>
      <c r="N39" s="22"/>
      <c r="O39" s="22"/>
      <c r="P39" s="22"/>
    </row>
    <row r="40" spans="1:16" ht="39" customHeight="1" x14ac:dyDescent="0.15">
      <c r="A40" s="22"/>
      <c r="B40" s="35"/>
      <c r="C40" s="1145" t="s">
        <v>570</v>
      </c>
      <c r="D40" s="1146"/>
      <c r="E40" s="1147"/>
      <c r="F40" s="36">
        <v>0.09</v>
      </c>
      <c r="G40" s="37">
        <v>0.14000000000000001</v>
      </c>
      <c r="H40" s="37">
        <v>0.06</v>
      </c>
      <c r="I40" s="37">
        <v>0.09</v>
      </c>
      <c r="J40" s="38">
        <v>0.08</v>
      </c>
      <c r="K40" s="22"/>
      <c r="L40" s="22"/>
      <c r="M40" s="22"/>
      <c r="N40" s="22"/>
      <c r="O40" s="22"/>
      <c r="P40" s="22"/>
    </row>
    <row r="41" spans="1:16" ht="39" customHeight="1" x14ac:dyDescent="0.15">
      <c r="A41" s="22"/>
      <c r="B41" s="35"/>
      <c r="C41" s="1145" t="s">
        <v>571</v>
      </c>
      <c r="D41" s="1146"/>
      <c r="E41" s="1147"/>
      <c r="F41" s="36">
        <v>0</v>
      </c>
      <c r="G41" s="37">
        <v>0</v>
      </c>
      <c r="H41" s="37">
        <v>0</v>
      </c>
      <c r="I41" s="37">
        <v>0</v>
      </c>
      <c r="J41" s="38">
        <v>0.04</v>
      </c>
      <c r="K41" s="22"/>
      <c r="L41" s="22"/>
      <c r="M41" s="22"/>
      <c r="N41" s="22"/>
      <c r="O41" s="22"/>
      <c r="P41" s="22"/>
    </row>
    <row r="42" spans="1:16" ht="39" customHeight="1" x14ac:dyDescent="0.15">
      <c r="A42" s="22"/>
      <c r="B42" s="39"/>
      <c r="C42" s="1145" t="s">
        <v>572</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573</v>
      </c>
      <c r="D43" s="1149"/>
      <c r="E43" s="1150"/>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l+zTDXRfyXj+rhkNiZmKU+z5iReypXSb7q5XVi/hay7nkbv0RMS+sm0T7KXTiC8pfdCmx5EJVJORlgXlnRdxg==" saltValue="z1am58GmLwFLAqYziDry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447</v>
      </c>
      <c r="L45" s="60">
        <v>449</v>
      </c>
      <c r="M45" s="60">
        <v>487</v>
      </c>
      <c r="N45" s="60">
        <v>578</v>
      </c>
      <c r="O45" s="61">
        <v>597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14</v>
      </c>
      <c r="F48" s="1161"/>
      <c r="G48" s="1161"/>
      <c r="H48" s="1161"/>
      <c r="I48" s="1161"/>
      <c r="J48" s="1162"/>
      <c r="K48" s="63">
        <v>390</v>
      </c>
      <c r="L48" s="64">
        <v>405</v>
      </c>
      <c r="M48" s="64">
        <v>422</v>
      </c>
      <c r="N48" s="64">
        <v>430</v>
      </c>
      <c r="O48" s="65">
        <v>426</v>
      </c>
      <c r="P48" s="48"/>
      <c r="Q48" s="48"/>
      <c r="R48" s="48"/>
      <c r="S48" s="48"/>
      <c r="T48" s="48"/>
      <c r="U48" s="48"/>
    </row>
    <row r="49" spans="1:21" ht="30.75" customHeight="1" x14ac:dyDescent="0.15">
      <c r="A49" s="48"/>
      <c r="B49" s="1155"/>
      <c r="C49" s="1156"/>
      <c r="D49" s="62"/>
      <c r="E49" s="1161" t="s">
        <v>15</v>
      </c>
      <c r="F49" s="1161"/>
      <c r="G49" s="1161"/>
      <c r="H49" s="1161"/>
      <c r="I49" s="1161"/>
      <c r="J49" s="1162"/>
      <c r="K49" s="63">
        <v>36</v>
      </c>
      <c r="L49" s="64">
        <v>36</v>
      </c>
      <c r="M49" s="64">
        <v>35</v>
      </c>
      <c r="N49" s="64">
        <v>35</v>
      </c>
      <c r="O49" s="65">
        <v>36</v>
      </c>
      <c r="P49" s="48"/>
      <c r="Q49" s="48"/>
      <c r="R49" s="48"/>
      <c r="S49" s="48"/>
      <c r="T49" s="48"/>
      <c r="U49" s="48"/>
    </row>
    <row r="50" spans="1:21" ht="30.75" customHeight="1" x14ac:dyDescent="0.15">
      <c r="A50" s="48"/>
      <c r="B50" s="1155"/>
      <c r="C50" s="1156"/>
      <c r="D50" s="62"/>
      <c r="E50" s="1161" t="s">
        <v>16</v>
      </c>
      <c r="F50" s="1161"/>
      <c r="G50" s="1161"/>
      <c r="H50" s="1161"/>
      <c r="I50" s="1161"/>
      <c r="J50" s="1162"/>
      <c r="K50" s="63">
        <v>6</v>
      </c>
      <c r="L50" s="64">
        <v>7</v>
      </c>
      <c r="M50" s="64">
        <v>1</v>
      </c>
      <c r="N50" s="64">
        <v>2</v>
      </c>
      <c r="O50" s="65">
        <v>1</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570</v>
      </c>
      <c r="L52" s="64">
        <v>597</v>
      </c>
      <c r="M52" s="64">
        <v>609</v>
      </c>
      <c r="N52" s="64">
        <v>589</v>
      </c>
      <c r="O52" s="65">
        <v>632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309</v>
      </c>
      <c r="L53" s="69">
        <v>300</v>
      </c>
      <c r="M53" s="69">
        <v>336</v>
      </c>
      <c r="N53" s="69">
        <v>456</v>
      </c>
      <c r="O53" s="70">
        <v>428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JLpbqami5R9xdjwcsbJHLBCJgK1nX0RWzx0t1e34lZoh3X2TAqwYER512ZK9qfy1o+updRJ8USF0DwAUm5/7A==" saltValue="GkyBaDOQ5hOwhsu6JT49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84" t="s">
        <v>31</v>
      </c>
      <c r="C41" s="1185"/>
      <c r="D41" s="105"/>
      <c r="E41" s="1190" t="s">
        <v>32</v>
      </c>
      <c r="F41" s="1190"/>
      <c r="G41" s="1190"/>
      <c r="H41" s="1191"/>
      <c r="I41" s="355">
        <v>4872</v>
      </c>
      <c r="J41" s="356">
        <v>6549</v>
      </c>
      <c r="K41" s="356">
        <v>6726</v>
      </c>
      <c r="L41" s="356">
        <v>6513</v>
      </c>
      <c r="M41" s="357">
        <v>6210</v>
      </c>
    </row>
    <row r="42" spans="2:13" ht="27.75" customHeight="1" x14ac:dyDescent="0.15">
      <c r="B42" s="1186"/>
      <c r="C42" s="1187"/>
      <c r="D42" s="106"/>
      <c r="E42" s="1192" t="s">
        <v>33</v>
      </c>
      <c r="F42" s="1192"/>
      <c r="G42" s="1192"/>
      <c r="H42" s="1193"/>
      <c r="I42" s="358">
        <v>8</v>
      </c>
      <c r="J42" s="359">
        <v>3</v>
      </c>
      <c r="K42" s="359" t="s">
        <v>516</v>
      </c>
      <c r="L42" s="359" t="s">
        <v>516</v>
      </c>
      <c r="M42" s="360" t="s">
        <v>516</v>
      </c>
    </row>
    <row r="43" spans="2:13" ht="27.75" customHeight="1" x14ac:dyDescent="0.15">
      <c r="B43" s="1186"/>
      <c r="C43" s="1187"/>
      <c r="D43" s="106"/>
      <c r="E43" s="1192" t="s">
        <v>34</v>
      </c>
      <c r="F43" s="1192"/>
      <c r="G43" s="1192"/>
      <c r="H43" s="1193"/>
      <c r="I43" s="358">
        <v>4826</v>
      </c>
      <c r="J43" s="359">
        <v>4559</v>
      </c>
      <c r="K43" s="359">
        <v>4338</v>
      </c>
      <c r="L43" s="359">
        <v>4233</v>
      </c>
      <c r="M43" s="360">
        <v>4290</v>
      </c>
    </row>
    <row r="44" spans="2:13" ht="27.75" customHeight="1" x14ac:dyDescent="0.15">
      <c r="B44" s="1186"/>
      <c r="C44" s="1187"/>
      <c r="D44" s="106"/>
      <c r="E44" s="1192" t="s">
        <v>35</v>
      </c>
      <c r="F44" s="1192"/>
      <c r="G44" s="1192"/>
      <c r="H44" s="1193"/>
      <c r="I44" s="358">
        <v>195</v>
      </c>
      <c r="J44" s="359">
        <v>159</v>
      </c>
      <c r="K44" s="359">
        <v>125</v>
      </c>
      <c r="L44" s="359">
        <v>104</v>
      </c>
      <c r="M44" s="360">
        <v>69</v>
      </c>
    </row>
    <row r="45" spans="2:13" ht="27.75" customHeight="1" x14ac:dyDescent="0.15">
      <c r="B45" s="1186"/>
      <c r="C45" s="1187"/>
      <c r="D45" s="106"/>
      <c r="E45" s="1192" t="s">
        <v>36</v>
      </c>
      <c r="F45" s="1192"/>
      <c r="G45" s="1192"/>
      <c r="H45" s="1193"/>
      <c r="I45" s="358">
        <v>787</v>
      </c>
      <c r="J45" s="359">
        <v>1248</v>
      </c>
      <c r="K45" s="359">
        <v>691</v>
      </c>
      <c r="L45" s="359">
        <v>684</v>
      </c>
      <c r="M45" s="360">
        <v>632</v>
      </c>
    </row>
    <row r="46" spans="2:13" ht="27.75" customHeight="1" x14ac:dyDescent="0.15">
      <c r="B46" s="1186"/>
      <c r="C46" s="1187"/>
      <c r="D46" s="107"/>
      <c r="E46" s="1192" t="s">
        <v>37</v>
      </c>
      <c r="F46" s="1192"/>
      <c r="G46" s="1192"/>
      <c r="H46" s="1193"/>
      <c r="I46" s="358" t="s">
        <v>516</v>
      </c>
      <c r="J46" s="359" t="s">
        <v>516</v>
      </c>
      <c r="K46" s="359" t="s">
        <v>516</v>
      </c>
      <c r="L46" s="359">
        <v>23</v>
      </c>
      <c r="M46" s="360">
        <v>18</v>
      </c>
    </row>
    <row r="47" spans="2:13" ht="27.75" customHeight="1" x14ac:dyDescent="0.15">
      <c r="B47" s="1186"/>
      <c r="C47" s="1187"/>
      <c r="D47" s="108"/>
      <c r="E47" s="1194" t="s">
        <v>38</v>
      </c>
      <c r="F47" s="1195"/>
      <c r="G47" s="1195"/>
      <c r="H47" s="1196"/>
      <c r="I47" s="358" t="s">
        <v>516</v>
      </c>
      <c r="J47" s="359" t="s">
        <v>516</v>
      </c>
      <c r="K47" s="359" t="s">
        <v>516</v>
      </c>
      <c r="L47" s="359" t="s">
        <v>516</v>
      </c>
      <c r="M47" s="360" t="s">
        <v>516</v>
      </c>
    </row>
    <row r="48" spans="2:13" ht="27.75" customHeight="1" x14ac:dyDescent="0.15">
      <c r="B48" s="1186"/>
      <c r="C48" s="1187"/>
      <c r="D48" s="106"/>
      <c r="E48" s="1192" t="s">
        <v>39</v>
      </c>
      <c r="F48" s="1192"/>
      <c r="G48" s="1192"/>
      <c r="H48" s="1193"/>
      <c r="I48" s="358" t="s">
        <v>516</v>
      </c>
      <c r="J48" s="359" t="s">
        <v>516</v>
      </c>
      <c r="K48" s="359" t="s">
        <v>516</v>
      </c>
      <c r="L48" s="359" t="s">
        <v>516</v>
      </c>
      <c r="M48" s="360" t="s">
        <v>516</v>
      </c>
    </row>
    <row r="49" spans="2:13" ht="27.75" customHeight="1" x14ac:dyDescent="0.15">
      <c r="B49" s="1188"/>
      <c r="C49" s="1189"/>
      <c r="D49" s="106"/>
      <c r="E49" s="1192" t="s">
        <v>40</v>
      </c>
      <c r="F49" s="1192"/>
      <c r="G49" s="1192"/>
      <c r="H49" s="1193"/>
      <c r="I49" s="358" t="s">
        <v>516</v>
      </c>
      <c r="J49" s="359" t="s">
        <v>516</v>
      </c>
      <c r="K49" s="359" t="s">
        <v>516</v>
      </c>
      <c r="L49" s="359" t="s">
        <v>516</v>
      </c>
      <c r="M49" s="360" t="s">
        <v>516</v>
      </c>
    </row>
    <row r="50" spans="2:13" ht="27.75" customHeight="1" x14ac:dyDescent="0.15">
      <c r="B50" s="1197" t="s">
        <v>41</v>
      </c>
      <c r="C50" s="1198"/>
      <c r="D50" s="109"/>
      <c r="E50" s="1192" t="s">
        <v>42</v>
      </c>
      <c r="F50" s="1192"/>
      <c r="G50" s="1192"/>
      <c r="H50" s="1193"/>
      <c r="I50" s="358">
        <v>3722</v>
      </c>
      <c r="J50" s="359">
        <v>3844</v>
      </c>
      <c r="K50" s="359">
        <v>3971</v>
      </c>
      <c r="L50" s="359">
        <v>4711</v>
      </c>
      <c r="M50" s="360">
        <v>5040</v>
      </c>
    </row>
    <row r="51" spans="2:13" ht="27.75" customHeight="1" x14ac:dyDescent="0.15">
      <c r="B51" s="1186"/>
      <c r="C51" s="1187"/>
      <c r="D51" s="106"/>
      <c r="E51" s="1192" t="s">
        <v>43</v>
      </c>
      <c r="F51" s="1192"/>
      <c r="G51" s="1192"/>
      <c r="H51" s="1193"/>
      <c r="I51" s="358">
        <v>68</v>
      </c>
      <c r="J51" s="359">
        <v>55</v>
      </c>
      <c r="K51" s="359">
        <v>38</v>
      </c>
      <c r="L51" s="359">
        <v>18</v>
      </c>
      <c r="M51" s="360">
        <v>5</v>
      </c>
    </row>
    <row r="52" spans="2:13" ht="27.75" customHeight="1" x14ac:dyDescent="0.15">
      <c r="B52" s="1188"/>
      <c r="C52" s="1189"/>
      <c r="D52" s="106"/>
      <c r="E52" s="1192" t="s">
        <v>44</v>
      </c>
      <c r="F52" s="1192"/>
      <c r="G52" s="1192"/>
      <c r="H52" s="1193"/>
      <c r="I52" s="358">
        <v>6893</v>
      </c>
      <c r="J52" s="359">
        <v>7978</v>
      </c>
      <c r="K52" s="359">
        <v>8028</v>
      </c>
      <c r="L52" s="359">
        <v>7933</v>
      </c>
      <c r="M52" s="360">
        <v>7653</v>
      </c>
    </row>
    <row r="53" spans="2:13" ht="27.75" customHeight="1" thickBot="1" x14ac:dyDescent="0.2">
      <c r="B53" s="1199" t="s">
        <v>45</v>
      </c>
      <c r="C53" s="1200"/>
      <c r="D53" s="110"/>
      <c r="E53" s="1201" t="s">
        <v>46</v>
      </c>
      <c r="F53" s="1201"/>
      <c r="G53" s="1201"/>
      <c r="H53" s="1202"/>
      <c r="I53" s="361">
        <v>6</v>
      </c>
      <c r="J53" s="362">
        <v>639</v>
      </c>
      <c r="K53" s="362">
        <v>-157</v>
      </c>
      <c r="L53" s="362">
        <v>-1106</v>
      </c>
      <c r="M53" s="363">
        <v>-1477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XVOZBu6PnovjpGOfA1gg2bRU1F85C0rEdZt/Z6XxAYg4DZAIC8LByTN8yPHZwG7DW7A30OvbFoPO90k2SZgZlA==" saltValue="b6XfcZX6ZLjWo3NGJCI+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55" zoomScaleNormal="55"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1074</v>
      </c>
      <c r="G55" s="122">
        <v>1385</v>
      </c>
      <c r="H55" s="123">
        <v>1417</v>
      </c>
    </row>
    <row r="56" spans="2:8" ht="52.5" customHeight="1" x14ac:dyDescent="0.15">
      <c r="B56" s="124"/>
      <c r="C56" s="1213" t="s">
        <v>50</v>
      </c>
      <c r="D56" s="1213"/>
      <c r="E56" s="1214"/>
      <c r="F56" s="125">
        <v>1109</v>
      </c>
      <c r="G56" s="125">
        <v>1083</v>
      </c>
      <c r="H56" s="126">
        <v>983</v>
      </c>
    </row>
    <row r="57" spans="2:8" ht="53.25" customHeight="1" x14ac:dyDescent="0.15">
      <c r="B57" s="124"/>
      <c r="C57" s="1215" t="s">
        <v>51</v>
      </c>
      <c r="D57" s="1215"/>
      <c r="E57" s="1216"/>
      <c r="F57" s="127">
        <v>1254</v>
      </c>
      <c r="G57" s="127">
        <v>1553</v>
      </c>
      <c r="H57" s="128">
        <v>1774</v>
      </c>
    </row>
    <row r="58" spans="2:8" ht="45.75" customHeight="1" x14ac:dyDescent="0.15">
      <c r="B58" s="129"/>
      <c r="C58" s="1203" t="s">
        <v>591</v>
      </c>
      <c r="D58" s="1204"/>
      <c r="E58" s="1205"/>
      <c r="F58" s="130">
        <v>1206</v>
      </c>
      <c r="G58" s="130">
        <v>1306</v>
      </c>
      <c r="H58" s="131">
        <v>1250</v>
      </c>
    </row>
    <row r="59" spans="2:8" ht="45.75" customHeight="1" x14ac:dyDescent="0.15">
      <c r="B59" s="129"/>
      <c r="C59" s="1203" t="s">
        <v>592</v>
      </c>
      <c r="D59" s="1204"/>
      <c r="E59" s="1205"/>
      <c r="F59" s="130">
        <v>37</v>
      </c>
      <c r="G59" s="130">
        <v>237</v>
      </c>
      <c r="H59" s="131">
        <v>487</v>
      </c>
    </row>
    <row r="60" spans="2:8" ht="45.75" customHeight="1" x14ac:dyDescent="0.15">
      <c r="B60" s="129"/>
      <c r="C60" s="1203" t="s">
        <v>593</v>
      </c>
      <c r="D60" s="1204"/>
      <c r="E60" s="1205"/>
      <c r="F60" s="130">
        <v>8</v>
      </c>
      <c r="G60" s="130">
        <v>7</v>
      </c>
      <c r="H60" s="131">
        <v>34</v>
      </c>
    </row>
    <row r="61" spans="2:8" ht="45.75" customHeight="1" x14ac:dyDescent="0.15">
      <c r="B61" s="129"/>
      <c r="C61" s="1203" t="s">
        <v>594</v>
      </c>
      <c r="D61" s="1204"/>
      <c r="E61" s="1205"/>
      <c r="F61" s="130">
        <v>1</v>
      </c>
      <c r="G61" s="130">
        <v>1</v>
      </c>
      <c r="H61" s="131">
        <v>1</v>
      </c>
    </row>
    <row r="62" spans="2:8" ht="45.75" customHeight="1" thickBot="1" x14ac:dyDescent="0.2">
      <c r="B62" s="132"/>
      <c r="C62" s="1206" t="s">
        <v>595</v>
      </c>
      <c r="D62" s="1207"/>
      <c r="E62" s="1208"/>
      <c r="F62" s="133">
        <v>1</v>
      </c>
      <c r="G62" s="133">
        <v>1</v>
      </c>
      <c r="H62" s="134">
        <v>1</v>
      </c>
    </row>
    <row r="63" spans="2:8" ht="52.5" customHeight="1" thickBot="1" x14ac:dyDescent="0.2">
      <c r="B63" s="135"/>
      <c r="C63" s="1209" t="s">
        <v>52</v>
      </c>
      <c r="D63" s="1209"/>
      <c r="E63" s="1210"/>
      <c r="F63" s="136">
        <v>3436</v>
      </c>
      <c r="G63" s="136">
        <v>4021</v>
      </c>
      <c r="H63" s="137">
        <v>4175</v>
      </c>
    </row>
    <row r="64" spans="2:8" x14ac:dyDescent="0.15"/>
  </sheetData>
  <sheetProtection algorithmName="SHA-512" hashValue="1daoDGiXSicN07QiP4Sndrc753y3wP39JH1WP0xUUuHyGfvHgcyqG7szamRidN0WmKu5zHwx8at1FSNt0+lSCg==" saltValue="QBDXz3ORlz1VIJrv8jc2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97324</v>
      </c>
      <c r="E3" s="156"/>
      <c r="F3" s="157">
        <v>115050</v>
      </c>
      <c r="G3" s="158"/>
      <c r="H3" s="159"/>
    </row>
    <row r="4" spans="1:8" x14ac:dyDescent="0.15">
      <c r="A4" s="160"/>
      <c r="B4" s="161"/>
      <c r="C4" s="162"/>
      <c r="D4" s="163">
        <v>20248</v>
      </c>
      <c r="E4" s="164"/>
      <c r="F4" s="165">
        <v>53792</v>
      </c>
      <c r="G4" s="166"/>
      <c r="H4" s="167"/>
    </row>
    <row r="5" spans="1:8" x14ac:dyDescent="0.15">
      <c r="A5" s="148" t="s">
        <v>549</v>
      </c>
      <c r="B5" s="153"/>
      <c r="C5" s="154"/>
      <c r="D5" s="155">
        <v>184752</v>
      </c>
      <c r="E5" s="156"/>
      <c r="F5" s="157">
        <v>118252</v>
      </c>
      <c r="G5" s="158"/>
      <c r="H5" s="159"/>
    </row>
    <row r="6" spans="1:8" x14ac:dyDescent="0.15">
      <c r="A6" s="160"/>
      <c r="B6" s="161"/>
      <c r="C6" s="162"/>
      <c r="D6" s="163">
        <v>47642</v>
      </c>
      <c r="E6" s="164"/>
      <c r="F6" s="165">
        <v>49994</v>
      </c>
      <c r="G6" s="166"/>
      <c r="H6" s="167"/>
    </row>
    <row r="7" spans="1:8" x14ac:dyDescent="0.15">
      <c r="A7" s="148" t="s">
        <v>550</v>
      </c>
      <c r="B7" s="153"/>
      <c r="C7" s="154"/>
      <c r="D7" s="155">
        <v>73318</v>
      </c>
      <c r="E7" s="156"/>
      <c r="F7" s="157">
        <v>120302</v>
      </c>
      <c r="G7" s="158"/>
      <c r="H7" s="159"/>
    </row>
    <row r="8" spans="1:8" x14ac:dyDescent="0.15">
      <c r="A8" s="160"/>
      <c r="B8" s="161"/>
      <c r="C8" s="162"/>
      <c r="D8" s="163">
        <v>39435</v>
      </c>
      <c r="E8" s="164"/>
      <c r="F8" s="165">
        <v>59328</v>
      </c>
      <c r="G8" s="166"/>
      <c r="H8" s="167"/>
    </row>
    <row r="9" spans="1:8" x14ac:dyDescent="0.15">
      <c r="A9" s="148" t="s">
        <v>551</v>
      </c>
      <c r="B9" s="153"/>
      <c r="C9" s="154"/>
      <c r="D9" s="155">
        <v>28468</v>
      </c>
      <c r="E9" s="156"/>
      <c r="F9" s="157">
        <v>114841</v>
      </c>
      <c r="G9" s="158"/>
      <c r="H9" s="159"/>
    </row>
    <row r="10" spans="1:8" x14ac:dyDescent="0.15">
      <c r="A10" s="160"/>
      <c r="B10" s="161"/>
      <c r="C10" s="162"/>
      <c r="D10" s="163">
        <v>17470</v>
      </c>
      <c r="E10" s="164"/>
      <c r="F10" s="165">
        <v>51589</v>
      </c>
      <c r="G10" s="166"/>
      <c r="H10" s="167"/>
    </row>
    <row r="11" spans="1:8" x14ac:dyDescent="0.15">
      <c r="A11" s="148" t="s">
        <v>552</v>
      </c>
      <c r="B11" s="153"/>
      <c r="C11" s="154"/>
      <c r="D11" s="155">
        <v>32660</v>
      </c>
      <c r="E11" s="156"/>
      <c r="F11" s="157">
        <v>124145</v>
      </c>
      <c r="G11" s="158"/>
      <c r="H11" s="159"/>
    </row>
    <row r="12" spans="1:8" x14ac:dyDescent="0.15">
      <c r="A12" s="160"/>
      <c r="B12" s="161"/>
      <c r="C12" s="168"/>
      <c r="D12" s="163">
        <v>12611</v>
      </c>
      <c r="E12" s="164"/>
      <c r="F12" s="165">
        <v>54761</v>
      </c>
      <c r="G12" s="166"/>
      <c r="H12" s="167"/>
    </row>
    <row r="13" spans="1:8" x14ac:dyDescent="0.15">
      <c r="A13" s="148"/>
      <c r="B13" s="153"/>
      <c r="C13" s="169"/>
      <c r="D13" s="170">
        <v>83304</v>
      </c>
      <c r="E13" s="171"/>
      <c r="F13" s="172">
        <v>118518</v>
      </c>
      <c r="G13" s="173"/>
      <c r="H13" s="159"/>
    </row>
    <row r="14" spans="1:8" x14ac:dyDescent="0.15">
      <c r="A14" s="160"/>
      <c r="B14" s="161"/>
      <c r="C14" s="162"/>
      <c r="D14" s="163">
        <v>27481</v>
      </c>
      <c r="E14" s="164"/>
      <c r="F14" s="165">
        <v>53893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7.4</v>
      </c>
      <c r="C19" s="174">
        <f>ROUND(VALUE(SUBSTITUTE(実質収支比率等に係る経年分析!G$48,"▲","-")),2)</f>
        <v>9.51</v>
      </c>
      <c r="D19" s="174">
        <f>ROUND(VALUE(SUBSTITUTE(実質収支比率等に係る経年分析!H$48,"▲","-")),2)</f>
        <v>12.89</v>
      </c>
      <c r="E19" s="174">
        <f>ROUND(VALUE(SUBSTITUTE(実質収支比率等に係る経年分析!I$48,"▲","-")),2)</f>
        <v>10.29</v>
      </c>
      <c r="F19" s="174">
        <f>ROUND(VALUE(SUBSTITUTE(実質収支比率等に係る経年分析!J$48,"▲","-")),2)</f>
        <v>12.8</v>
      </c>
    </row>
    <row r="20" spans="1:11" x14ac:dyDescent="0.15">
      <c r="A20" s="174" t="s">
        <v>56</v>
      </c>
      <c r="B20" s="174">
        <f>ROUND(VALUE(SUBSTITUTE(実質収支比率等に係る経年分析!F$47,"▲","-")),2)</f>
        <v>24.45</v>
      </c>
      <c r="C20" s="174">
        <f>ROUND(VALUE(SUBSTITUTE(実質収支比率等に係る経年分析!G$47,"▲","-")),2)</f>
        <v>25.94</v>
      </c>
      <c r="D20" s="174">
        <f>ROUND(VALUE(SUBSTITUTE(実質収支比率等に係る経年分析!H$47,"▲","-")),2)</f>
        <v>26.34</v>
      </c>
      <c r="E20" s="174">
        <f>ROUND(VALUE(SUBSTITUTE(実質収支比率等に係る経年分析!I$47,"▲","-")),2)</f>
        <v>32.1</v>
      </c>
      <c r="F20" s="174">
        <f>ROUND(VALUE(SUBSTITUTE(実質収支比率等に係る経年分析!J$47,"▲","-")),2)</f>
        <v>33.22</v>
      </c>
    </row>
    <row r="21" spans="1:11" x14ac:dyDescent="0.15">
      <c r="A21" s="174" t="s">
        <v>57</v>
      </c>
      <c r="B21" s="174">
        <f>IF(ISNUMBER(VALUE(SUBSTITUTE(実質収支比率等に係る経年分析!F$49,"▲","-"))),ROUND(VALUE(SUBSTITUTE(実質収支比率等に係る経年分析!F$49,"▲","-")),2),NA())</f>
        <v>-1.68</v>
      </c>
      <c r="C21" s="174">
        <f>IF(ISNUMBER(VALUE(SUBSTITUTE(実質収支比率等に係る経年分析!G$49,"▲","-"))),ROUND(VALUE(SUBSTITUTE(実質収支比率等に係る経年分析!G$49,"▲","-")),2),NA())</f>
        <v>1.19</v>
      </c>
      <c r="D21" s="174">
        <f>IF(ISNUMBER(VALUE(SUBSTITUTE(実質収支比率等に係る経年分析!H$49,"▲","-"))),ROUND(VALUE(SUBSTITUTE(実質収支比率等に係る経年分析!H$49,"▲","-")),2),NA())</f>
        <v>2.89</v>
      </c>
      <c r="E21" s="174">
        <f>IF(ISNUMBER(VALUE(SUBSTITUTE(実質収支比率等に係る経年分析!I$49,"▲","-"))),ROUND(VALUE(SUBSTITUTE(実質収支比率等に係る経年分析!I$49,"▲","-")),2),NA())</f>
        <v>0.69</v>
      </c>
      <c r="F21" s="174">
        <f>IF(ISNUMBER(VALUE(SUBSTITUTE(実質収支比率等に係る経年分析!J$49,"▲","-"))),ROUND(VALUE(SUBSTITUTE(実質収支比率等に係る経年分析!J$49,"▲","-")),2),NA())</f>
        <v>-1.53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0.14000000000000001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2.44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2.5099999999999998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2.5</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4.2699999999999996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3.72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2.86</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3.59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4.43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5.53</v>
      </c>
    </row>
    <row r="34" spans="1:16" x14ac:dyDescent="0.15">
      <c r="A34" s="175" t="str">
        <f>IF(連結実質赤字比率に係る赤字・黒字の構成分析!C$36="",NA(),連結実質赤字比率に係る赤字・黒字の構成分析!C$36)</f>
        <v>国民健康保険板柳中央病院事業会計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9.69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12.79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16.899999999999999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15.51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570</v>
      </c>
      <c r="E42" s="176"/>
      <c r="F42" s="176"/>
      <c r="G42" s="176">
        <f>'実質公債費比率（分子）の構造'!L$52</f>
        <v>597</v>
      </c>
      <c r="H42" s="176"/>
      <c r="I42" s="176"/>
      <c r="J42" s="176">
        <f>'実質公債費比率（分子）の構造'!M$52</f>
        <v>609</v>
      </c>
      <c r="K42" s="176"/>
      <c r="L42" s="176"/>
      <c r="M42" s="176">
        <f>'実質公債費比率（分子）の構造'!N$52</f>
        <v>589</v>
      </c>
      <c r="N42" s="176"/>
      <c r="O42" s="176"/>
      <c r="P42" s="176">
        <f>'実質公債費比率（分子）の構造'!O$52</f>
        <v>632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6</v>
      </c>
      <c r="C44" s="176"/>
      <c r="D44" s="176"/>
      <c r="E44" s="176">
        <f>'実質公債費比率（分子）の構造'!L$50</f>
        <v>7</v>
      </c>
      <c r="F44" s="176"/>
      <c r="G44" s="176"/>
      <c r="H44" s="176">
        <f>'実質公債費比率（分子）の構造'!M$50</f>
        <v>1</v>
      </c>
      <c r="I44" s="176"/>
      <c r="J44" s="176"/>
      <c r="K44" s="176">
        <f>'実質公債費比率（分子）の構造'!N$50</f>
        <v>2</v>
      </c>
      <c r="L44" s="176"/>
      <c r="M44" s="176"/>
      <c r="N44" s="176">
        <f>'実質公債費比率（分子）の構造'!O$50</f>
        <v>1</v>
      </c>
      <c r="O44" s="176"/>
      <c r="P44" s="176"/>
    </row>
    <row r="45" spans="1:16" x14ac:dyDescent="0.15">
      <c r="A45" s="176" t="s">
        <v>67</v>
      </c>
      <c r="B45" s="176">
        <f>'実質公債費比率（分子）の構造'!K$49</f>
        <v>36</v>
      </c>
      <c r="C45" s="176"/>
      <c r="D45" s="176"/>
      <c r="E45" s="176">
        <f>'実質公債費比率（分子）の構造'!L$49</f>
        <v>36</v>
      </c>
      <c r="F45" s="176"/>
      <c r="G45" s="176"/>
      <c r="H45" s="176">
        <f>'実質公債費比率（分子）の構造'!M$49</f>
        <v>35</v>
      </c>
      <c r="I45" s="176"/>
      <c r="J45" s="176"/>
      <c r="K45" s="176">
        <f>'実質公債費比率（分子）の構造'!N$49</f>
        <v>35</v>
      </c>
      <c r="L45" s="176"/>
      <c r="M45" s="176"/>
      <c r="N45" s="176">
        <f>'実質公債費比率（分子）の構造'!O$49</f>
        <v>36</v>
      </c>
      <c r="O45" s="176"/>
      <c r="P45" s="176"/>
    </row>
    <row r="46" spans="1:16" x14ac:dyDescent="0.15">
      <c r="A46" s="176" t="s">
        <v>68</v>
      </c>
      <c r="B46" s="176">
        <f>'実質公債費比率（分子）の構造'!K$48</f>
        <v>390</v>
      </c>
      <c r="C46" s="176"/>
      <c r="D46" s="176"/>
      <c r="E46" s="176">
        <f>'実質公債費比率（分子）の構造'!L$48</f>
        <v>405</v>
      </c>
      <c r="F46" s="176"/>
      <c r="G46" s="176"/>
      <c r="H46" s="176">
        <f>'実質公債費比率（分子）の構造'!M$48</f>
        <v>422</v>
      </c>
      <c r="I46" s="176"/>
      <c r="J46" s="176"/>
      <c r="K46" s="176">
        <f>'実質公債費比率（分子）の構造'!N$48</f>
        <v>430</v>
      </c>
      <c r="L46" s="176"/>
      <c r="M46" s="176"/>
      <c r="N46" s="176">
        <f>'実質公債費比率（分子）の構造'!O$48</f>
        <v>426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447</v>
      </c>
      <c r="C49" s="176"/>
      <c r="D49" s="176"/>
      <c r="E49" s="176">
        <f>'実質公債費比率（分子）の構造'!L$45</f>
        <v>449</v>
      </c>
      <c r="F49" s="176"/>
      <c r="G49" s="176"/>
      <c r="H49" s="176">
        <f>'実質公債費比率（分子）の構造'!M$45</f>
        <v>487</v>
      </c>
      <c r="I49" s="176"/>
      <c r="J49" s="176"/>
      <c r="K49" s="176">
        <f>'実質公債費比率（分子）の構造'!N$45</f>
        <v>578</v>
      </c>
      <c r="L49" s="176"/>
      <c r="M49" s="176"/>
      <c r="N49" s="176">
        <f>'実質公債費比率（分子）の構造'!O$45</f>
        <v>597</v>
      </c>
      <c r="O49" s="176"/>
      <c r="P49" s="176"/>
    </row>
    <row r="50" spans="1:16" x14ac:dyDescent="0.15">
      <c r="A50" s="176" t="s">
        <v>72</v>
      </c>
      <c r="B50" s="176" t="e">
        <f>NA()</f>
        <v>#N/A</v>
      </c>
      <c r="C50" s="176">
        <f>IF(ISNUMBER('実質公債費比率（分子）の構造'!K$53),'実質公債費比率（分子）の構造'!K$53,NA())</f>
        <v>309</v>
      </c>
      <c r="D50" s="176" t="e">
        <f>NA()</f>
        <v>#N/A</v>
      </c>
      <c r="E50" s="176" t="e">
        <f>NA()</f>
        <v>#N/A</v>
      </c>
      <c r="F50" s="176">
        <f>IF(ISNUMBER('実質公債費比率（分子）の構造'!L$53),'実質公債費比率（分子）の構造'!L$53,NA())</f>
        <v>300</v>
      </c>
      <c r="G50" s="176" t="e">
        <f>NA()</f>
        <v>#N/A</v>
      </c>
      <c r="H50" s="176" t="e">
        <f>NA()</f>
        <v>#N/A</v>
      </c>
      <c r="I50" s="176">
        <f>IF(ISNUMBER('実質公債費比率（分子）の構造'!M$53),'実質公債費比率（分子）の構造'!M$53,NA())</f>
        <v>336</v>
      </c>
      <c r="J50" s="176" t="e">
        <f>NA()</f>
        <v>#N/A</v>
      </c>
      <c r="K50" s="176" t="e">
        <f>NA()</f>
        <v>#N/A</v>
      </c>
      <c r="L50" s="176">
        <f>IF(ISNUMBER('実質公債費比率（分子）の構造'!N$53),'実質公債費比率（分子）の構造'!N$53,NA())</f>
        <v>456</v>
      </c>
      <c r="M50" s="176" t="e">
        <f>NA()</f>
        <v>#N/A</v>
      </c>
      <c r="N50" s="176" t="e">
        <f>NA()</f>
        <v>#N/A</v>
      </c>
      <c r="O50" s="176">
        <f>IF(ISNUMBER('実質公債費比率（分子）の構造'!O$53),'実質公債費比率（分子）の構造'!O$53,NA())</f>
        <v>428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6893</v>
      </c>
      <c r="E56" s="175"/>
      <c r="F56" s="175"/>
      <c r="G56" s="175">
        <f>'将来負担比率（分子）の構造'!J$52</f>
        <v>7978</v>
      </c>
      <c r="H56" s="175"/>
      <c r="I56" s="175"/>
      <c r="J56" s="175">
        <f>'将来負担比率（分子）の構造'!K$52</f>
        <v>8028</v>
      </c>
      <c r="K56" s="175"/>
      <c r="L56" s="175"/>
      <c r="M56" s="175">
        <f>'将来負担比率（分子）の構造'!L$52</f>
        <v>7933</v>
      </c>
      <c r="N56" s="175"/>
      <c r="O56" s="175"/>
      <c r="P56" s="175">
        <f>'将来負担比率（分子）の構造'!M$52</f>
        <v>7653</v>
      </c>
    </row>
    <row r="57" spans="1:16" x14ac:dyDescent="0.15">
      <c r="A57" s="175" t="s">
        <v>43</v>
      </c>
      <c r="B57" s="175"/>
      <c r="C57" s="175"/>
      <c r="D57" s="175">
        <f>'将来負担比率（分子）の構造'!I$51</f>
        <v>68</v>
      </c>
      <c r="E57" s="175"/>
      <c r="F57" s="175"/>
      <c r="G57" s="175">
        <f>'将来負担比率（分子）の構造'!J$51</f>
        <v>55</v>
      </c>
      <c r="H57" s="175"/>
      <c r="I57" s="175"/>
      <c r="J57" s="175">
        <f>'将来負担比率（分子）の構造'!K$51</f>
        <v>38</v>
      </c>
      <c r="K57" s="175"/>
      <c r="L57" s="175"/>
      <c r="M57" s="175">
        <f>'将来負担比率（分子）の構造'!L$51</f>
        <v>18</v>
      </c>
      <c r="N57" s="175"/>
      <c r="O57" s="175"/>
      <c r="P57" s="175">
        <f>'将来負担比率（分子）の構造'!M$51</f>
        <v>5</v>
      </c>
    </row>
    <row r="58" spans="1:16" x14ac:dyDescent="0.15">
      <c r="A58" s="175" t="s">
        <v>42</v>
      </c>
      <c r="B58" s="175"/>
      <c r="C58" s="175"/>
      <c r="D58" s="175">
        <f>'将来負担比率（分子）の構造'!I$50</f>
        <v>3722</v>
      </c>
      <c r="E58" s="175"/>
      <c r="F58" s="175"/>
      <c r="G58" s="175">
        <f>'将来負担比率（分子）の構造'!J$50</f>
        <v>3844</v>
      </c>
      <c r="H58" s="175"/>
      <c r="I58" s="175"/>
      <c r="J58" s="175">
        <f>'将来負担比率（分子）の構造'!K$50</f>
        <v>3971</v>
      </c>
      <c r="K58" s="175"/>
      <c r="L58" s="175"/>
      <c r="M58" s="175">
        <f>'将来負担比率（分子）の構造'!L$50</f>
        <v>4711</v>
      </c>
      <c r="N58" s="175"/>
      <c r="O58" s="175"/>
      <c r="P58" s="175">
        <f>'将来負担比率（分子）の構造'!M$50</f>
        <v>5040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23</v>
      </c>
      <c r="L61" s="175"/>
      <c r="M61" s="175"/>
      <c r="N61" s="175">
        <f>'将来負担比率（分子）の構造'!M$46</f>
        <v>18</v>
      </c>
      <c r="O61" s="175"/>
      <c r="P61" s="175"/>
    </row>
    <row r="62" spans="1:16" x14ac:dyDescent="0.15">
      <c r="A62" s="175" t="s">
        <v>36</v>
      </c>
      <c r="B62" s="175">
        <f>'将来負担比率（分子）の構造'!I$45</f>
        <v>787</v>
      </c>
      <c r="C62" s="175"/>
      <c r="D62" s="175"/>
      <c r="E62" s="175">
        <f>'将来負担比率（分子）の構造'!J$45</f>
        <v>1248</v>
      </c>
      <c r="F62" s="175"/>
      <c r="G62" s="175"/>
      <c r="H62" s="175">
        <f>'将来負担比率（分子）の構造'!K$45</f>
        <v>691</v>
      </c>
      <c r="I62" s="175"/>
      <c r="J62" s="175"/>
      <c r="K62" s="175">
        <f>'将来負担比率（分子）の構造'!L$45</f>
        <v>684</v>
      </c>
      <c r="L62" s="175"/>
      <c r="M62" s="175"/>
      <c r="N62" s="175">
        <f>'将来負担比率（分子）の構造'!M$45</f>
        <v>632</v>
      </c>
      <c r="O62" s="175"/>
      <c r="P62" s="175"/>
    </row>
    <row r="63" spans="1:16" x14ac:dyDescent="0.15">
      <c r="A63" s="175" t="s">
        <v>35</v>
      </c>
      <c r="B63" s="175">
        <f>'将来負担比率（分子）の構造'!I$44</f>
        <v>195</v>
      </c>
      <c r="C63" s="175"/>
      <c r="D63" s="175"/>
      <c r="E63" s="175">
        <f>'将来負担比率（分子）の構造'!J$44</f>
        <v>159</v>
      </c>
      <c r="F63" s="175"/>
      <c r="G63" s="175"/>
      <c r="H63" s="175">
        <f>'将来負担比率（分子）の構造'!K$44</f>
        <v>125</v>
      </c>
      <c r="I63" s="175"/>
      <c r="J63" s="175"/>
      <c r="K63" s="175">
        <f>'将来負担比率（分子）の構造'!L$44</f>
        <v>104</v>
      </c>
      <c r="L63" s="175"/>
      <c r="M63" s="175"/>
      <c r="N63" s="175">
        <f>'将来負担比率（分子）の構造'!M$44</f>
        <v>69</v>
      </c>
      <c r="O63" s="175"/>
      <c r="P63" s="175"/>
    </row>
    <row r="64" spans="1:16" x14ac:dyDescent="0.15">
      <c r="A64" s="175" t="s">
        <v>34</v>
      </c>
      <c r="B64" s="175">
        <f>'将来負担比率（分子）の構造'!I$43</f>
        <v>4826</v>
      </c>
      <c r="C64" s="175"/>
      <c r="D64" s="175"/>
      <c r="E64" s="175">
        <f>'将来負担比率（分子）の構造'!J$43</f>
        <v>4559</v>
      </c>
      <c r="F64" s="175"/>
      <c r="G64" s="175"/>
      <c r="H64" s="175">
        <f>'将来負担比率（分子）の構造'!K$43</f>
        <v>4338</v>
      </c>
      <c r="I64" s="175"/>
      <c r="J64" s="175"/>
      <c r="K64" s="175">
        <f>'将来負担比率（分子）の構造'!L$43</f>
        <v>4233</v>
      </c>
      <c r="L64" s="175"/>
      <c r="M64" s="175"/>
      <c r="N64" s="175">
        <f>'将来負担比率（分子）の構造'!M$43</f>
        <v>4290</v>
      </c>
      <c r="O64" s="175"/>
      <c r="P64" s="175"/>
    </row>
    <row r="65" spans="1:16" x14ac:dyDescent="0.15">
      <c r="A65" s="175" t="s">
        <v>33</v>
      </c>
      <c r="B65" s="175">
        <f>'将来負担比率（分子）の構造'!I$42</f>
        <v>8</v>
      </c>
      <c r="C65" s="175"/>
      <c r="D65" s="175"/>
      <c r="E65" s="175">
        <f>'将来負担比率（分子）の構造'!J$42</f>
        <v>3</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4872</v>
      </c>
      <c r="C66" s="175"/>
      <c r="D66" s="175"/>
      <c r="E66" s="175">
        <f>'将来負担比率（分子）の構造'!J$41</f>
        <v>6549</v>
      </c>
      <c r="F66" s="175"/>
      <c r="G66" s="175"/>
      <c r="H66" s="175">
        <f>'将来負担比率（分子）の構造'!K$41</f>
        <v>6726</v>
      </c>
      <c r="I66" s="175"/>
      <c r="J66" s="175"/>
      <c r="K66" s="175">
        <f>'将来負担比率（分子）の構造'!L$41</f>
        <v>6513</v>
      </c>
      <c r="L66" s="175"/>
      <c r="M66" s="175"/>
      <c r="N66" s="175">
        <f>'将来負担比率（分子）の構造'!M$41</f>
        <v>6210</v>
      </c>
      <c r="O66" s="175"/>
      <c r="P66" s="175"/>
    </row>
    <row r="67" spans="1:16" x14ac:dyDescent="0.15">
      <c r="A67" s="175" t="s">
        <v>76</v>
      </c>
      <c r="B67" s="175" t="e">
        <f>NA()</f>
        <v>#N/A</v>
      </c>
      <c r="C67" s="175">
        <f>IF(ISNUMBER('将来負担比率（分子）の構造'!I$53), IF('将来負担比率（分子）の構造'!I$53 &lt; 0, 0, '将来負担比率（分子）の構造'!I$53), NA())</f>
        <v>6</v>
      </c>
      <c r="D67" s="175" t="e">
        <f>NA()</f>
        <v>#N/A</v>
      </c>
      <c r="E67" s="175" t="e">
        <f>NA()</f>
        <v>#N/A</v>
      </c>
      <c r="F67" s="175">
        <f>IF(ISNUMBER('将来負担比率（分子）の構造'!J$53), IF('将来負担比率（分子）の構造'!J$53 &lt; 0, 0, '将来負担比率（分子）の構造'!J$53), NA())</f>
        <v>639</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1074</v>
      </c>
      <c r="C72" s="179">
        <f>基金残高に係る経年分析!G55</f>
        <v>1385</v>
      </c>
      <c r="D72" s="179">
        <f>基金残高に係る経年分析!H55</f>
        <v>1417</v>
      </c>
    </row>
    <row r="73" spans="1:16" x14ac:dyDescent="0.15">
      <c r="A73" s="178" t="s">
        <v>79</v>
      </c>
      <c r="B73" s="179">
        <f>基金残高に係る経年分析!F56</f>
        <v>1109</v>
      </c>
      <c r="C73" s="179">
        <f>基金残高に係る経年分析!G56</f>
        <v>1083</v>
      </c>
      <c r="D73" s="179">
        <f>基金残高に係る経年分析!H56</f>
        <v>983</v>
      </c>
    </row>
    <row r="74" spans="1:16" x14ac:dyDescent="0.15">
      <c r="A74" s="178" t="s">
        <v>80</v>
      </c>
      <c r="B74" s="179">
        <f>基金残高に係る経年分析!F57</f>
        <v>1254</v>
      </c>
      <c r="C74" s="179">
        <f>基金残高に係る経年分析!G57</f>
        <v>1553</v>
      </c>
      <c r="D74" s="179">
        <f>基金残高に係る経年分析!H57</f>
        <v>1774</v>
      </c>
    </row>
  </sheetData>
  <sheetProtection algorithmName="SHA-512" hashValue="9deUcOuEnxfyEUwSsyMdefJxhIwDXh0GPRBKvj6SRjTq+poz7dN1RtapfrNCLobH7W6JchnGiHepiQMlYg2fdA==" saltValue="d/+gi8NZmFPv072ATjdC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R34" sqref="R34:Y34"/>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929101</v>
      </c>
      <c r="S5" s="613"/>
      <c r="T5" s="613"/>
      <c r="U5" s="613"/>
      <c r="V5" s="613"/>
      <c r="W5" s="613"/>
      <c r="X5" s="613"/>
      <c r="Y5" s="614"/>
      <c r="Z5" s="615">
        <v>12</v>
      </c>
      <c r="AA5" s="615"/>
      <c r="AB5" s="615"/>
      <c r="AC5" s="615"/>
      <c r="AD5" s="616">
        <v>929101</v>
      </c>
      <c r="AE5" s="616"/>
      <c r="AF5" s="616"/>
      <c r="AG5" s="616"/>
      <c r="AH5" s="616"/>
      <c r="AI5" s="616"/>
      <c r="AJ5" s="616"/>
      <c r="AK5" s="616"/>
      <c r="AL5" s="617">
        <v>21.9</v>
      </c>
      <c r="AM5" s="618"/>
      <c r="AN5" s="618"/>
      <c r="AO5" s="619"/>
      <c r="AP5" s="609" t="s">
        <v>233</v>
      </c>
      <c r="AQ5" s="610"/>
      <c r="AR5" s="610"/>
      <c r="AS5" s="610"/>
      <c r="AT5" s="610"/>
      <c r="AU5" s="610"/>
      <c r="AV5" s="610"/>
      <c r="AW5" s="610"/>
      <c r="AX5" s="610"/>
      <c r="AY5" s="610"/>
      <c r="AZ5" s="610"/>
      <c r="BA5" s="610"/>
      <c r="BB5" s="610"/>
      <c r="BC5" s="610"/>
      <c r="BD5" s="610"/>
      <c r="BE5" s="610"/>
      <c r="BF5" s="611"/>
      <c r="BG5" s="623">
        <v>928608</v>
      </c>
      <c r="BH5" s="624"/>
      <c r="BI5" s="624"/>
      <c r="BJ5" s="624"/>
      <c r="BK5" s="624"/>
      <c r="BL5" s="624"/>
      <c r="BM5" s="624"/>
      <c r="BN5" s="625"/>
      <c r="BO5" s="626">
        <v>99.9</v>
      </c>
      <c r="BP5" s="626"/>
      <c r="BQ5" s="626"/>
      <c r="BR5" s="626"/>
      <c r="BS5" s="627" t="s">
        <v>182</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60641</v>
      </c>
      <c r="S6" s="624"/>
      <c r="T6" s="624"/>
      <c r="U6" s="624"/>
      <c r="V6" s="624"/>
      <c r="W6" s="624"/>
      <c r="X6" s="624"/>
      <c r="Y6" s="625"/>
      <c r="Z6" s="626">
        <v>0.8</v>
      </c>
      <c r="AA6" s="626"/>
      <c r="AB6" s="626"/>
      <c r="AC6" s="626"/>
      <c r="AD6" s="627">
        <v>60641</v>
      </c>
      <c r="AE6" s="627"/>
      <c r="AF6" s="627"/>
      <c r="AG6" s="627"/>
      <c r="AH6" s="627"/>
      <c r="AI6" s="627"/>
      <c r="AJ6" s="627"/>
      <c r="AK6" s="627"/>
      <c r="AL6" s="628">
        <v>1.4</v>
      </c>
      <c r="AM6" s="629"/>
      <c r="AN6" s="629"/>
      <c r="AO6" s="630"/>
      <c r="AP6" s="620" t="s">
        <v>238</v>
      </c>
      <c r="AQ6" s="621"/>
      <c r="AR6" s="621"/>
      <c r="AS6" s="621"/>
      <c r="AT6" s="621"/>
      <c r="AU6" s="621"/>
      <c r="AV6" s="621"/>
      <c r="AW6" s="621"/>
      <c r="AX6" s="621"/>
      <c r="AY6" s="621"/>
      <c r="AZ6" s="621"/>
      <c r="BA6" s="621"/>
      <c r="BB6" s="621"/>
      <c r="BC6" s="621"/>
      <c r="BD6" s="621"/>
      <c r="BE6" s="621"/>
      <c r="BF6" s="622"/>
      <c r="BG6" s="623">
        <v>928608</v>
      </c>
      <c r="BH6" s="624"/>
      <c r="BI6" s="624"/>
      <c r="BJ6" s="624"/>
      <c r="BK6" s="624"/>
      <c r="BL6" s="624"/>
      <c r="BM6" s="624"/>
      <c r="BN6" s="625"/>
      <c r="BO6" s="626">
        <v>99.9</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73559</v>
      </c>
      <c r="CS6" s="624"/>
      <c r="CT6" s="624"/>
      <c r="CU6" s="624"/>
      <c r="CV6" s="624"/>
      <c r="CW6" s="624"/>
      <c r="CX6" s="624"/>
      <c r="CY6" s="625"/>
      <c r="CZ6" s="617">
        <v>1</v>
      </c>
      <c r="DA6" s="618"/>
      <c r="DB6" s="618"/>
      <c r="DC6" s="634"/>
      <c r="DD6" s="632" t="s">
        <v>182</v>
      </c>
      <c r="DE6" s="624"/>
      <c r="DF6" s="624"/>
      <c r="DG6" s="624"/>
      <c r="DH6" s="624"/>
      <c r="DI6" s="624"/>
      <c r="DJ6" s="624"/>
      <c r="DK6" s="624"/>
      <c r="DL6" s="624"/>
      <c r="DM6" s="624"/>
      <c r="DN6" s="624"/>
      <c r="DO6" s="624"/>
      <c r="DP6" s="625"/>
      <c r="DQ6" s="632">
        <v>73559</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401</v>
      </c>
      <c r="S7" s="624"/>
      <c r="T7" s="624"/>
      <c r="U7" s="624"/>
      <c r="V7" s="624"/>
      <c r="W7" s="624"/>
      <c r="X7" s="624"/>
      <c r="Y7" s="625"/>
      <c r="Z7" s="626">
        <v>0</v>
      </c>
      <c r="AA7" s="626"/>
      <c r="AB7" s="626"/>
      <c r="AC7" s="626"/>
      <c r="AD7" s="627">
        <v>401</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394130</v>
      </c>
      <c r="BH7" s="624"/>
      <c r="BI7" s="624"/>
      <c r="BJ7" s="624"/>
      <c r="BK7" s="624"/>
      <c r="BL7" s="624"/>
      <c r="BM7" s="624"/>
      <c r="BN7" s="625"/>
      <c r="BO7" s="626">
        <v>42.4</v>
      </c>
      <c r="BP7" s="626"/>
      <c r="BQ7" s="626"/>
      <c r="BR7" s="626"/>
      <c r="BS7" s="627" t="s">
        <v>182</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876360</v>
      </c>
      <c r="CS7" s="624"/>
      <c r="CT7" s="624"/>
      <c r="CU7" s="624"/>
      <c r="CV7" s="624"/>
      <c r="CW7" s="624"/>
      <c r="CX7" s="624"/>
      <c r="CY7" s="625"/>
      <c r="CZ7" s="626">
        <v>12.1</v>
      </c>
      <c r="DA7" s="626"/>
      <c r="DB7" s="626"/>
      <c r="DC7" s="626"/>
      <c r="DD7" s="632">
        <v>16333</v>
      </c>
      <c r="DE7" s="624"/>
      <c r="DF7" s="624"/>
      <c r="DG7" s="624"/>
      <c r="DH7" s="624"/>
      <c r="DI7" s="624"/>
      <c r="DJ7" s="624"/>
      <c r="DK7" s="624"/>
      <c r="DL7" s="624"/>
      <c r="DM7" s="624"/>
      <c r="DN7" s="624"/>
      <c r="DO7" s="624"/>
      <c r="DP7" s="625"/>
      <c r="DQ7" s="632">
        <v>798581</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2319</v>
      </c>
      <c r="S8" s="624"/>
      <c r="T8" s="624"/>
      <c r="U8" s="624"/>
      <c r="V8" s="624"/>
      <c r="W8" s="624"/>
      <c r="X8" s="624"/>
      <c r="Y8" s="625"/>
      <c r="Z8" s="626">
        <v>0</v>
      </c>
      <c r="AA8" s="626"/>
      <c r="AB8" s="626"/>
      <c r="AC8" s="626"/>
      <c r="AD8" s="627">
        <v>2319</v>
      </c>
      <c r="AE8" s="627"/>
      <c r="AF8" s="627"/>
      <c r="AG8" s="627"/>
      <c r="AH8" s="627"/>
      <c r="AI8" s="627"/>
      <c r="AJ8" s="627"/>
      <c r="AK8" s="627"/>
      <c r="AL8" s="628">
        <v>0.1</v>
      </c>
      <c r="AM8" s="629"/>
      <c r="AN8" s="629"/>
      <c r="AO8" s="630"/>
      <c r="AP8" s="620" t="s">
        <v>245</v>
      </c>
      <c r="AQ8" s="621"/>
      <c r="AR8" s="621"/>
      <c r="AS8" s="621"/>
      <c r="AT8" s="621"/>
      <c r="AU8" s="621"/>
      <c r="AV8" s="621"/>
      <c r="AW8" s="621"/>
      <c r="AX8" s="621"/>
      <c r="AY8" s="621"/>
      <c r="AZ8" s="621"/>
      <c r="BA8" s="621"/>
      <c r="BB8" s="621"/>
      <c r="BC8" s="621"/>
      <c r="BD8" s="621"/>
      <c r="BE8" s="621"/>
      <c r="BF8" s="622"/>
      <c r="BG8" s="623">
        <v>19740</v>
      </c>
      <c r="BH8" s="624"/>
      <c r="BI8" s="624"/>
      <c r="BJ8" s="624"/>
      <c r="BK8" s="624"/>
      <c r="BL8" s="624"/>
      <c r="BM8" s="624"/>
      <c r="BN8" s="625"/>
      <c r="BO8" s="626">
        <v>2.1</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2202797</v>
      </c>
      <c r="CS8" s="624"/>
      <c r="CT8" s="624"/>
      <c r="CU8" s="624"/>
      <c r="CV8" s="624"/>
      <c r="CW8" s="624"/>
      <c r="CX8" s="624"/>
      <c r="CY8" s="625"/>
      <c r="CZ8" s="626">
        <v>30.5</v>
      </c>
      <c r="DA8" s="626"/>
      <c r="DB8" s="626"/>
      <c r="DC8" s="626"/>
      <c r="DD8" s="632" t="s">
        <v>182</v>
      </c>
      <c r="DE8" s="624"/>
      <c r="DF8" s="624"/>
      <c r="DG8" s="624"/>
      <c r="DH8" s="624"/>
      <c r="DI8" s="624"/>
      <c r="DJ8" s="624"/>
      <c r="DK8" s="624"/>
      <c r="DL8" s="624"/>
      <c r="DM8" s="624"/>
      <c r="DN8" s="624"/>
      <c r="DO8" s="624"/>
      <c r="DP8" s="625"/>
      <c r="DQ8" s="632">
        <v>992842</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1564</v>
      </c>
      <c r="S9" s="624"/>
      <c r="T9" s="624"/>
      <c r="U9" s="624"/>
      <c r="V9" s="624"/>
      <c r="W9" s="624"/>
      <c r="X9" s="624"/>
      <c r="Y9" s="625"/>
      <c r="Z9" s="626">
        <v>0</v>
      </c>
      <c r="AA9" s="626"/>
      <c r="AB9" s="626"/>
      <c r="AC9" s="626"/>
      <c r="AD9" s="627">
        <v>1564</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344989</v>
      </c>
      <c r="BH9" s="624"/>
      <c r="BI9" s="624"/>
      <c r="BJ9" s="624"/>
      <c r="BK9" s="624"/>
      <c r="BL9" s="624"/>
      <c r="BM9" s="624"/>
      <c r="BN9" s="625"/>
      <c r="BO9" s="626">
        <v>37.1</v>
      </c>
      <c r="BP9" s="626"/>
      <c r="BQ9" s="626"/>
      <c r="BR9" s="626"/>
      <c r="BS9" s="627" t="s">
        <v>246</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841483</v>
      </c>
      <c r="CS9" s="624"/>
      <c r="CT9" s="624"/>
      <c r="CU9" s="624"/>
      <c r="CV9" s="624"/>
      <c r="CW9" s="624"/>
      <c r="CX9" s="624"/>
      <c r="CY9" s="625"/>
      <c r="CZ9" s="626">
        <v>11.7</v>
      </c>
      <c r="DA9" s="626"/>
      <c r="DB9" s="626"/>
      <c r="DC9" s="626"/>
      <c r="DD9" s="632">
        <v>3168</v>
      </c>
      <c r="DE9" s="624"/>
      <c r="DF9" s="624"/>
      <c r="DG9" s="624"/>
      <c r="DH9" s="624"/>
      <c r="DI9" s="624"/>
      <c r="DJ9" s="624"/>
      <c r="DK9" s="624"/>
      <c r="DL9" s="624"/>
      <c r="DM9" s="624"/>
      <c r="DN9" s="624"/>
      <c r="DO9" s="624"/>
      <c r="DP9" s="625"/>
      <c r="DQ9" s="632">
        <v>631879</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182</v>
      </c>
      <c r="S10" s="624"/>
      <c r="T10" s="624"/>
      <c r="U10" s="624"/>
      <c r="V10" s="624"/>
      <c r="W10" s="624"/>
      <c r="X10" s="624"/>
      <c r="Y10" s="625"/>
      <c r="Z10" s="626" t="s">
        <v>239</v>
      </c>
      <c r="AA10" s="626"/>
      <c r="AB10" s="626"/>
      <c r="AC10" s="626"/>
      <c r="AD10" s="627" t="s">
        <v>182</v>
      </c>
      <c r="AE10" s="627"/>
      <c r="AF10" s="627"/>
      <c r="AG10" s="627"/>
      <c r="AH10" s="627"/>
      <c r="AI10" s="627"/>
      <c r="AJ10" s="627"/>
      <c r="AK10" s="627"/>
      <c r="AL10" s="628" t="s">
        <v>239</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17666</v>
      </c>
      <c r="BH10" s="624"/>
      <c r="BI10" s="624"/>
      <c r="BJ10" s="624"/>
      <c r="BK10" s="624"/>
      <c r="BL10" s="624"/>
      <c r="BM10" s="624"/>
      <c r="BN10" s="625"/>
      <c r="BO10" s="626">
        <v>1.9</v>
      </c>
      <c r="BP10" s="626"/>
      <c r="BQ10" s="626"/>
      <c r="BR10" s="626"/>
      <c r="BS10" s="627" t="s">
        <v>246</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138</v>
      </c>
      <c r="DA10" s="626"/>
      <c r="DB10" s="626"/>
      <c r="DC10" s="626"/>
      <c r="DD10" s="632" t="s">
        <v>239</v>
      </c>
      <c r="DE10" s="624"/>
      <c r="DF10" s="624"/>
      <c r="DG10" s="624"/>
      <c r="DH10" s="624"/>
      <c r="DI10" s="624"/>
      <c r="DJ10" s="624"/>
      <c r="DK10" s="624"/>
      <c r="DL10" s="624"/>
      <c r="DM10" s="624"/>
      <c r="DN10" s="624"/>
      <c r="DO10" s="624"/>
      <c r="DP10" s="625"/>
      <c r="DQ10" s="632" t="s">
        <v>182</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296425</v>
      </c>
      <c r="S11" s="624"/>
      <c r="T11" s="624"/>
      <c r="U11" s="624"/>
      <c r="V11" s="624"/>
      <c r="W11" s="624"/>
      <c r="X11" s="624"/>
      <c r="Y11" s="625"/>
      <c r="Z11" s="628">
        <v>3.8</v>
      </c>
      <c r="AA11" s="629"/>
      <c r="AB11" s="629"/>
      <c r="AC11" s="635"/>
      <c r="AD11" s="632">
        <v>296425</v>
      </c>
      <c r="AE11" s="624"/>
      <c r="AF11" s="624"/>
      <c r="AG11" s="624"/>
      <c r="AH11" s="624"/>
      <c r="AI11" s="624"/>
      <c r="AJ11" s="624"/>
      <c r="AK11" s="625"/>
      <c r="AL11" s="628">
        <v>7</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11735</v>
      </c>
      <c r="BH11" s="624"/>
      <c r="BI11" s="624"/>
      <c r="BJ11" s="624"/>
      <c r="BK11" s="624"/>
      <c r="BL11" s="624"/>
      <c r="BM11" s="624"/>
      <c r="BN11" s="625"/>
      <c r="BO11" s="626">
        <v>1.3</v>
      </c>
      <c r="BP11" s="626"/>
      <c r="BQ11" s="626"/>
      <c r="BR11" s="626"/>
      <c r="BS11" s="627" t="s">
        <v>182</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847360</v>
      </c>
      <c r="CS11" s="624"/>
      <c r="CT11" s="624"/>
      <c r="CU11" s="624"/>
      <c r="CV11" s="624"/>
      <c r="CW11" s="624"/>
      <c r="CX11" s="624"/>
      <c r="CY11" s="625"/>
      <c r="CZ11" s="626">
        <v>11.7</v>
      </c>
      <c r="DA11" s="626"/>
      <c r="DB11" s="626"/>
      <c r="DC11" s="626"/>
      <c r="DD11" s="632">
        <v>134434</v>
      </c>
      <c r="DE11" s="624"/>
      <c r="DF11" s="624"/>
      <c r="DG11" s="624"/>
      <c r="DH11" s="624"/>
      <c r="DI11" s="624"/>
      <c r="DJ11" s="624"/>
      <c r="DK11" s="624"/>
      <c r="DL11" s="624"/>
      <c r="DM11" s="624"/>
      <c r="DN11" s="624"/>
      <c r="DO11" s="624"/>
      <c r="DP11" s="625"/>
      <c r="DQ11" s="632">
        <v>511474</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182</v>
      </c>
      <c r="AA12" s="626"/>
      <c r="AB12" s="626"/>
      <c r="AC12" s="626"/>
      <c r="AD12" s="627" t="s">
        <v>246</v>
      </c>
      <c r="AE12" s="627"/>
      <c r="AF12" s="627"/>
      <c r="AG12" s="627"/>
      <c r="AH12" s="627"/>
      <c r="AI12" s="627"/>
      <c r="AJ12" s="627"/>
      <c r="AK12" s="627"/>
      <c r="AL12" s="628" t="s">
        <v>246</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377292</v>
      </c>
      <c r="BH12" s="624"/>
      <c r="BI12" s="624"/>
      <c r="BJ12" s="624"/>
      <c r="BK12" s="624"/>
      <c r="BL12" s="624"/>
      <c r="BM12" s="624"/>
      <c r="BN12" s="625"/>
      <c r="BO12" s="626">
        <v>40.6</v>
      </c>
      <c r="BP12" s="626"/>
      <c r="BQ12" s="626"/>
      <c r="BR12" s="626"/>
      <c r="BS12" s="627" t="s">
        <v>138</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122315</v>
      </c>
      <c r="CS12" s="624"/>
      <c r="CT12" s="624"/>
      <c r="CU12" s="624"/>
      <c r="CV12" s="624"/>
      <c r="CW12" s="624"/>
      <c r="CX12" s="624"/>
      <c r="CY12" s="625"/>
      <c r="CZ12" s="626">
        <v>1.7</v>
      </c>
      <c r="DA12" s="626"/>
      <c r="DB12" s="626"/>
      <c r="DC12" s="626"/>
      <c r="DD12" s="632" t="s">
        <v>182</v>
      </c>
      <c r="DE12" s="624"/>
      <c r="DF12" s="624"/>
      <c r="DG12" s="624"/>
      <c r="DH12" s="624"/>
      <c r="DI12" s="624"/>
      <c r="DJ12" s="624"/>
      <c r="DK12" s="624"/>
      <c r="DL12" s="624"/>
      <c r="DM12" s="624"/>
      <c r="DN12" s="624"/>
      <c r="DO12" s="624"/>
      <c r="DP12" s="625"/>
      <c r="DQ12" s="632">
        <v>72589</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182</v>
      </c>
      <c r="S13" s="624"/>
      <c r="T13" s="624"/>
      <c r="U13" s="624"/>
      <c r="V13" s="624"/>
      <c r="W13" s="624"/>
      <c r="X13" s="624"/>
      <c r="Y13" s="625"/>
      <c r="Z13" s="626" t="s">
        <v>246</v>
      </c>
      <c r="AA13" s="626"/>
      <c r="AB13" s="626"/>
      <c r="AC13" s="626"/>
      <c r="AD13" s="627" t="s">
        <v>261</v>
      </c>
      <c r="AE13" s="627"/>
      <c r="AF13" s="627"/>
      <c r="AG13" s="627"/>
      <c r="AH13" s="627"/>
      <c r="AI13" s="627"/>
      <c r="AJ13" s="627"/>
      <c r="AK13" s="627"/>
      <c r="AL13" s="628" t="s">
        <v>182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377082</v>
      </c>
      <c r="BH13" s="624"/>
      <c r="BI13" s="624"/>
      <c r="BJ13" s="624"/>
      <c r="BK13" s="624"/>
      <c r="BL13" s="624"/>
      <c r="BM13" s="624"/>
      <c r="BN13" s="625"/>
      <c r="BO13" s="626">
        <v>40.6</v>
      </c>
      <c r="BP13" s="626"/>
      <c r="BQ13" s="626"/>
      <c r="BR13" s="626"/>
      <c r="BS13" s="627" t="s">
        <v>239</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550601</v>
      </c>
      <c r="CS13" s="624"/>
      <c r="CT13" s="624"/>
      <c r="CU13" s="624"/>
      <c r="CV13" s="624"/>
      <c r="CW13" s="624"/>
      <c r="CX13" s="624"/>
      <c r="CY13" s="625"/>
      <c r="CZ13" s="626">
        <v>7.6</v>
      </c>
      <c r="DA13" s="626"/>
      <c r="DB13" s="626"/>
      <c r="DC13" s="626"/>
      <c r="DD13" s="632">
        <v>222410</v>
      </c>
      <c r="DE13" s="624"/>
      <c r="DF13" s="624"/>
      <c r="DG13" s="624"/>
      <c r="DH13" s="624"/>
      <c r="DI13" s="624"/>
      <c r="DJ13" s="624"/>
      <c r="DK13" s="624"/>
      <c r="DL13" s="624"/>
      <c r="DM13" s="624"/>
      <c r="DN13" s="624"/>
      <c r="DO13" s="624"/>
      <c r="DP13" s="625"/>
      <c r="DQ13" s="632">
        <v>322389</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282</v>
      </c>
      <c r="S14" s="624"/>
      <c r="T14" s="624"/>
      <c r="U14" s="624"/>
      <c r="V14" s="624"/>
      <c r="W14" s="624"/>
      <c r="X14" s="624"/>
      <c r="Y14" s="625"/>
      <c r="Z14" s="626">
        <v>0</v>
      </c>
      <c r="AA14" s="626"/>
      <c r="AB14" s="626"/>
      <c r="AC14" s="626"/>
      <c r="AD14" s="627">
        <v>282</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62630</v>
      </c>
      <c r="BH14" s="624"/>
      <c r="BI14" s="624"/>
      <c r="BJ14" s="624"/>
      <c r="BK14" s="624"/>
      <c r="BL14" s="624"/>
      <c r="BM14" s="624"/>
      <c r="BN14" s="625"/>
      <c r="BO14" s="626">
        <v>6.7</v>
      </c>
      <c r="BP14" s="626"/>
      <c r="BQ14" s="626"/>
      <c r="BR14" s="626"/>
      <c r="BS14" s="627" t="s">
        <v>246</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278123</v>
      </c>
      <c r="CS14" s="624"/>
      <c r="CT14" s="624"/>
      <c r="CU14" s="624"/>
      <c r="CV14" s="624"/>
      <c r="CW14" s="624"/>
      <c r="CX14" s="624"/>
      <c r="CY14" s="625"/>
      <c r="CZ14" s="626">
        <v>3.9</v>
      </c>
      <c r="DA14" s="626"/>
      <c r="DB14" s="626"/>
      <c r="DC14" s="626"/>
      <c r="DD14" s="632">
        <v>13519</v>
      </c>
      <c r="DE14" s="624"/>
      <c r="DF14" s="624"/>
      <c r="DG14" s="624"/>
      <c r="DH14" s="624"/>
      <c r="DI14" s="624"/>
      <c r="DJ14" s="624"/>
      <c r="DK14" s="624"/>
      <c r="DL14" s="624"/>
      <c r="DM14" s="624"/>
      <c r="DN14" s="624"/>
      <c r="DO14" s="624"/>
      <c r="DP14" s="625"/>
      <c r="DQ14" s="632">
        <v>263741</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182</v>
      </c>
      <c r="S15" s="624"/>
      <c r="T15" s="624"/>
      <c r="U15" s="624"/>
      <c r="V15" s="624"/>
      <c r="W15" s="624"/>
      <c r="X15" s="624"/>
      <c r="Y15" s="625"/>
      <c r="Z15" s="626" t="s">
        <v>246</v>
      </c>
      <c r="AA15" s="626"/>
      <c r="AB15" s="626"/>
      <c r="AC15" s="626"/>
      <c r="AD15" s="627" t="s">
        <v>246</v>
      </c>
      <c r="AE15" s="627"/>
      <c r="AF15" s="627"/>
      <c r="AG15" s="627"/>
      <c r="AH15" s="627"/>
      <c r="AI15" s="627"/>
      <c r="AJ15" s="627"/>
      <c r="AK15" s="627"/>
      <c r="AL15" s="628" t="s">
        <v>182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94556</v>
      </c>
      <c r="BH15" s="624"/>
      <c r="BI15" s="624"/>
      <c r="BJ15" s="624"/>
      <c r="BK15" s="624"/>
      <c r="BL15" s="624"/>
      <c r="BM15" s="624"/>
      <c r="BN15" s="625"/>
      <c r="BO15" s="626">
        <v>10.199999999999999</v>
      </c>
      <c r="BP15" s="626"/>
      <c r="BQ15" s="626"/>
      <c r="BR15" s="626"/>
      <c r="BS15" s="627" t="s">
        <v>182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800443</v>
      </c>
      <c r="CS15" s="624"/>
      <c r="CT15" s="624"/>
      <c r="CU15" s="624"/>
      <c r="CV15" s="624"/>
      <c r="CW15" s="624"/>
      <c r="CX15" s="624"/>
      <c r="CY15" s="625"/>
      <c r="CZ15" s="626">
        <v>11.1</v>
      </c>
      <c r="DA15" s="626"/>
      <c r="DB15" s="626"/>
      <c r="DC15" s="626"/>
      <c r="DD15" s="632">
        <v>25375</v>
      </c>
      <c r="DE15" s="624"/>
      <c r="DF15" s="624"/>
      <c r="DG15" s="624"/>
      <c r="DH15" s="624"/>
      <c r="DI15" s="624"/>
      <c r="DJ15" s="624"/>
      <c r="DK15" s="624"/>
      <c r="DL15" s="624"/>
      <c r="DM15" s="624"/>
      <c r="DN15" s="624"/>
      <c r="DO15" s="624"/>
      <c r="DP15" s="625"/>
      <c r="DQ15" s="632">
        <v>717301</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4953</v>
      </c>
      <c r="S16" s="624"/>
      <c r="T16" s="624"/>
      <c r="U16" s="624"/>
      <c r="V16" s="624"/>
      <c r="W16" s="624"/>
      <c r="X16" s="624"/>
      <c r="Y16" s="625"/>
      <c r="Z16" s="626">
        <v>0.1</v>
      </c>
      <c r="AA16" s="626"/>
      <c r="AB16" s="626"/>
      <c r="AC16" s="626"/>
      <c r="AD16" s="627">
        <v>4953</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239</v>
      </c>
      <c r="BP16" s="626"/>
      <c r="BQ16" s="626"/>
      <c r="BR16" s="626"/>
      <c r="BS16" s="627" t="s">
        <v>246</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25496</v>
      </c>
      <c r="CS16" s="624"/>
      <c r="CT16" s="624"/>
      <c r="CU16" s="624"/>
      <c r="CV16" s="624"/>
      <c r="CW16" s="624"/>
      <c r="CX16" s="624"/>
      <c r="CY16" s="625"/>
      <c r="CZ16" s="626">
        <v>0.4</v>
      </c>
      <c r="DA16" s="626"/>
      <c r="DB16" s="626"/>
      <c r="DC16" s="626"/>
      <c r="DD16" s="632" t="s">
        <v>246</v>
      </c>
      <c r="DE16" s="624"/>
      <c r="DF16" s="624"/>
      <c r="DG16" s="624"/>
      <c r="DH16" s="624"/>
      <c r="DI16" s="624"/>
      <c r="DJ16" s="624"/>
      <c r="DK16" s="624"/>
      <c r="DL16" s="624"/>
      <c r="DM16" s="624"/>
      <c r="DN16" s="624"/>
      <c r="DO16" s="624"/>
      <c r="DP16" s="625"/>
      <c r="DQ16" s="632">
        <v>13952</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11017</v>
      </c>
      <c r="S17" s="624"/>
      <c r="T17" s="624"/>
      <c r="U17" s="624"/>
      <c r="V17" s="624"/>
      <c r="W17" s="624"/>
      <c r="X17" s="624"/>
      <c r="Y17" s="625"/>
      <c r="Z17" s="626">
        <v>0.1</v>
      </c>
      <c r="AA17" s="626"/>
      <c r="AB17" s="626"/>
      <c r="AC17" s="626"/>
      <c r="AD17" s="627">
        <v>11017</v>
      </c>
      <c r="AE17" s="627"/>
      <c r="AF17" s="627"/>
      <c r="AG17" s="627"/>
      <c r="AH17" s="627"/>
      <c r="AI17" s="627"/>
      <c r="AJ17" s="627"/>
      <c r="AK17" s="627"/>
      <c r="AL17" s="628">
        <v>0.3</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246</v>
      </c>
      <c r="BH17" s="624"/>
      <c r="BI17" s="624"/>
      <c r="BJ17" s="624"/>
      <c r="BK17" s="624"/>
      <c r="BL17" s="624"/>
      <c r="BM17" s="624"/>
      <c r="BN17" s="625"/>
      <c r="BO17" s="626" t="s">
        <v>246</v>
      </c>
      <c r="BP17" s="626"/>
      <c r="BQ17" s="626"/>
      <c r="BR17" s="626"/>
      <c r="BS17" s="627" t="s">
        <v>246</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597186</v>
      </c>
      <c r="CS17" s="624"/>
      <c r="CT17" s="624"/>
      <c r="CU17" s="624"/>
      <c r="CV17" s="624"/>
      <c r="CW17" s="624"/>
      <c r="CX17" s="624"/>
      <c r="CY17" s="625"/>
      <c r="CZ17" s="626">
        <v>8.3000000000000007</v>
      </c>
      <c r="DA17" s="626"/>
      <c r="DB17" s="626"/>
      <c r="DC17" s="626"/>
      <c r="DD17" s="632" t="s">
        <v>182</v>
      </c>
      <c r="DE17" s="624"/>
      <c r="DF17" s="624"/>
      <c r="DG17" s="624"/>
      <c r="DH17" s="624"/>
      <c r="DI17" s="624"/>
      <c r="DJ17" s="624"/>
      <c r="DK17" s="624"/>
      <c r="DL17" s="624"/>
      <c r="DM17" s="624"/>
      <c r="DN17" s="624"/>
      <c r="DO17" s="624"/>
      <c r="DP17" s="625"/>
      <c r="DQ17" s="632">
        <v>586849</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10474</v>
      </c>
      <c r="S18" s="624"/>
      <c r="T18" s="624"/>
      <c r="U18" s="624"/>
      <c r="V18" s="624"/>
      <c r="W18" s="624"/>
      <c r="X18" s="624"/>
      <c r="Y18" s="625"/>
      <c r="Z18" s="626">
        <v>0.1</v>
      </c>
      <c r="AA18" s="626"/>
      <c r="AB18" s="626"/>
      <c r="AC18" s="626"/>
      <c r="AD18" s="627">
        <v>10474</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182</v>
      </c>
      <c r="BH18" s="624"/>
      <c r="BI18" s="624"/>
      <c r="BJ18" s="624"/>
      <c r="BK18" s="624"/>
      <c r="BL18" s="624"/>
      <c r="BM18" s="624"/>
      <c r="BN18" s="625"/>
      <c r="BO18" s="626" t="s">
        <v>182</v>
      </c>
      <c r="BP18" s="626"/>
      <c r="BQ18" s="626"/>
      <c r="BR18" s="626"/>
      <c r="BS18" s="627" t="s">
        <v>138</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182</v>
      </c>
      <c r="CS18" s="624"/>
      <c r="CT18" s="624"/>
      <c r="CU18" s="624"/>
      <c r="CV18" s="624"/>
      <c r="CW18" s="624"/>
      <c r="CX18" s="624"/>
      <c r="CY18" s="625"/>
      <c r="CZ18" s="626" t="s">
        <v>246</v>
      </c>
      <c r="DA18" s="626"/>
      <c r="DB18" s="626"/>
      <c r="DC18" s="626"/>
      <c r="DD18" s="632" t="s">
        <v>182</v>
      </c>
      <c r="DE18" s="624"/>
      <c r="DF18" s="624"/>
      <c r="DG18" s="624"/>
      <c r="DH18" s="624"/>
      <c r="DI18" s="624"/>
      <c r="DJ18" s="624"/>
      <c r="DK18" s="624"/>
      <c r="DL18" s="624"/>
      <c r="DM18" s="624"/>
      <c r="DN18" s="624"/>
      <c r="DO18" s="624"/>
      <c r="DP18" s="625"/>
      <c r="DQ18" s="632" t="s">
        <v>246</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10474</v>
      </c>
      <c r="S19" s="624"/>
      <c r="T19" s="624"/>
      <c r="U19" s="624"/>
      <c r="V19" s="624"/>
      <c r="W19" s="624"/>
      <c r="X19" s="624"/>
      <c r="Y19" s="625"/>
      <c r="Z19" s="626">
        <v>0.1</v>
      </c>
      <c r="AA19" s="626"/>
      <c r="AB19" s="626"/>
      <c r="AC19" s="626"/>
      <c r="AD19" s="627">
        <v>10474</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493</v>
      </c>
      <c r="BH19" s="624"/>
      <c r="BI19" s="624"/>
      <c r="BJ19" s="624"/>
      <c r="BK19" s="624"/>
      <c r="BL19" s="624"/>
      <c r="BM19" s="624"/>
      <c r="BN19" s="625"/>
      <c r="BO19" s="626">
        <v>0.1</v>
      </c>
      <c r="BP19" s="626"/>
      <c r="BQ19" s="626"/>
      <c r="BR19" s="626"/>
      <c r="BS19" s="627" t="s">
        <v>182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182</v>
      </c>
      <c r="CS19" s="624"/>
      <c r="CT19" s="624"/>
      <c r="CU19" s="624"/>
      <c r="CV19" s="624"/>
      <c r="CW19" s="624"/>
      <c r="CX19" s="624"/>
      <c r="CY19" s="625"/>
      <c r="CZ19" s="626" t="s">
        <v>138</v>
      </c>
      <c r="DA19" s="626"/>
      <c r="DB19" s="626"/>
      <c r="DC19" s="626"/>
      <c r="DD19" s="632" t="s">
        <v>138</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t="s">
        <v>239</v>
      </c>
      <c r="S20" s="624"/>
      <c r="T20" s="624"/>
      <c r="U20" s="624"/>
      <c r="V20" s="624"/>
      <c r="W20" s="624"/>
      <c r="X20" s="624"/>
      <c r="Y20" s="625"/>
      <c r="Z20" s="626" t="s">
        <v>182</v>
      </c>
      <c r="AA20" s="626"/>
      <c r="AB20" s="626"/>
      <c r="AC20" s="626"/>
      <c r="AD20" s="627" t="s">
        <v>182</v>
      </c>
      <c r="AE20" s="627"/>
      <c r="AF20" s="627"/>
      <c r="AG20" s="627"/>
      <c r="AH20" s="627"/>
      <c r="AI20" s="627"/>
      <c r="AJ20" s="627"/>
      <c r="AK20" s="627"/>
      <c r="AL20" s="628" t="s">
        <v>138</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493</v>
      </c>
      <c r="BH20" s="624"/>
      <c r="BI20" s="624"/>
      <c r="BJ20" s="624"/>
      <c r="BK20" s="624"/>
      <c r="BL20" s="624"/>
      <c r="BM20" s="624"/>
      <c r="BN20" s="625"/>
      <c r="BO20" s="626">
        <v>0.1</v>
      </c>
      <c r="BP20" s="626"/>
      <c r="BQ20" s="626"/>
      <c r="BR20" s="626"/>
      <c r="BS20" s="627" t="s">
        <v>246</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7215723</v>
      </c>
      <c r="CS20" s="624"/>
      <c r="CT20" s="624"/>
      <c r="CU20" s="624"/>
      <c r="CV20" s="624"/>
      <c r="CW20" s="624"/>
      <c r="CX20" s="624"/>
      <c r="CY20" s="625"/>
      <c r="CZ20" s="626">
        <v>100</v>
      </c>
      <c r="DA20" s="626"/>
      <c r="DB20" s="626"/>
      <c r="DC20" s="626"/>
      <c r="DD20" s="632">
        <v>415239</v>
      </c>
      <c r="DE20" s="624"/>
      <c r="DF20" s="624"/>
      <c r="DG20" s="624"/>
      <c r="DH20" s="624"/>
      <c r="DI20" s="624"/>
      <c r="DJ20" s="624"/>
      <c r="DK20" s="624"/>
      <c r="DL20" s="624"/>
      <c r="DM20" s="624"/>
      <c r="DN20" s="624"/>
      <c r="DO20" s="624"/>
      <c r="DP20" s="625"/>
      <c r="DQ20" s="632">
        <v>4985156</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3236563</v>
      </c>
      <c r="S21" s="624"/>
      <c r="T21" s="624"/>
      <c r="U21" s="624"/>
      <c r="V21" s="624"/>
      <c r="W21" s="624"/>
      <c r="X21" s="624"/>
      <c r="Y21" s="625"/>
      <c r="Z21" s="626">
        <v>41.7</v>
      </c>
      <c r="AA21" s="626"/>
      <c r="AB21" s="626"/>
      <c r="AC21" s="626"/>
      <c r="AD21" s="627">
        <v>2913483</v>
      </c>
      <c r="AE21" s="627"/>
      <c r="AF21" s="627"/>
      <c r="AG21" s="627"/>
      <c r="AH21" s="627"/>
      <c r="AI21" s="627"/>
      <c r="AJ21" s="627"/>
      <c r="AK21" s="627"/>
      <c r="AL21" s="628">
        <v>68.8</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493</v>
      </c>
      <c r="BH21" s="624"/>
      <c r="BI21" s="624"/>
      <c r="BJ21" s="624"/>
      <c r="BK21" s="624"/>
      <c r="BL21" s="624"/>
      <c r="BM21" s="624"/>
      <c r="BN21" s="625"/>
      <c r="BO21" s="626">
        <v>0.1</v>
      </c>
      <c r="BP21" s="626"/>
      <c r="BQ21" s="626"/>
      <c r="BR21" s="626"/>
      <c r="BS21" s="627" t="s">
        <v>246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2913483</v>
      </c>
      <c r="S22" s="624"/>
      <c r="T22" s="624"/>
      <c r="U22" s="624"/>
      <c r="V22" s="624"/>
      <c r="W22" s="624"/>
      <c r="X22" s="624"/>
      <c r="Y22" s="625"/>
      <c r="Z22" s="626">
        <v>37.5</v>
      </c>
      <c r="AA22" s="626"/>
      <c r="AB22" s="626"/>
      <c r="AC22" s="626"/>
      <c r="AD22" s="627">
        <v>2913483</v>
      </c>
      <c r="AE22" s="627"/>
      <c r="AF22" s="627"/>
      <c r="AG22" s="627"/>
      <c r="AH22" s="627"/>
      <c r="AI22" s="627"/>
      <c r="AJ22" s="627"/>
      <c r="AK22" s="627"/>
      <c r="AL22" s="628">
        <v>68.8</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182</v>
      </c>
      <c r="BH22" s="624"/>
      <c r="BI22" s="624"/>
      <c r="BJ22" s="624"/>
      <c r="BK22" s="624"/>
      <c r="BL22" s="624"/>
      <c r="BM22" s="624"/>
      <c r="BN22" s="625"/>
      <c r="BO22" s="626" t="s">
        <v>138</v>
      </c>
      <c r="BP22" s="626"/>
      <c r="BQ22" s="626"/>
      <c r="BR22" s="626"/>
      <c r="BS22" s="627" t="s">
        <v>182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323076</v>
      </c>
      <c r="S23" s="624"/>
      <c r="T23" s="624"/>
      <c r="U23" s="624"/>
      <c r="V23" s="624"/>
      <c r="W23" s="624"/>
      <c r="X23" s="624"/>
      <c r="Y23" s="625"/>
      <c r="Z23" s="626">
        <v>4.2</v>
      </c>
      <c r="AA23" s="626"/>
      <c r="AB23" s="626"/>
      <c r="AC23" s="626"/>
      <c r="AD23" s="627" t="s">
        <v>261</v>
      </c>
      <c r="AE23" s="627"/>
      <c r="AF23" s="627"/>
      <c r="AG23" s="627"/>
      <c r="AH23" s="627"/>
      <c r="AI23" s="627"/>
      <c r="AJ23" s="627"/>
      <c r="AK23" s="627"/>
      <c r="AL23" s="628" t="s">
        <v>182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182</v>
      </c>
      <c r="BH23" s="624"/>
      <c r="BI23" s="624"/>
      <c r="BJ23" s="624"/>
      <c r="BK23" s="624"/>
      <c r="BL23" s="624"/>
      <c r="BM23" s="624"/>
      <c r="BN23" s="625"/>
      <c r="BO23" s="626" t="s">
        <v>138</v>
      </c>
      <c r="BP23" s="626"/>
      <c r="BQ23" s="626"/>
      <c r="BR23" s="626"/>
      <c r="BS23" s="627" t="s">
        <v>182</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4</v>
      </c>
      <c r="S24" s="624"/>
      <c r="T24" s="624"/>
      <c r="U24" s="624"/>
      <c r="V24" s="624"/>
      <c r="W24" s="624"/>
      <c r="X24" s="624"/>
      <c r="Y24" s="625"/>
      <c r="Z24" s="626">
        <v>0</v>
      </c>
      <c r="AA24" s="626"/>
      <c r="AB24" s="626"/>
      <c r="AC24" s="626"/>
      <c r="AD24" s="627" t="s">
        <v>239</v>
      </c>
      <c r="AE24" s="627"/>
      <c r="AF24" s="627"/>
      <c r="AG24" s="627"/>
      <c r="AH24" s="627"/>
      <c r="AI24" s="627"/>
      <c r="AJ24" s="627"/>
      <c r="AK24" s="627"/>
      <c r="AL24" s="628" t="s">
        <v>261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182</v>
      </c>
      <c r="BH24" s="624"/>
      <c r="BI24" s="624"/>
      <c r="BJ24" s="624"/>
      <c r="BK24" s="624"/>
      <c r="BL24" s="624"/>
      <c r="BM24" s="624"/>
      <c r="BN24" s="625"/>
      <c r="BO24" s="626" t="s">
        <v>182</v>
      </c>
      <c r="BP24" s="626"/>
      <c r="BQ24" s="626"/>
      <c r="BR24" s="626"/>
      <c r="BS24" s="627" t="s">
        <v>182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2765390</v>
      </c>
      <c r="CS24" s="613"/>
      <c r="CT24" s="613"/>
      <c r="CU24" s="613"/>
      <c r="CV24" s="613"/>
      <c r="CW24" s="613"/>
      <c r="CX24" s="613"/>
      <c r="CY24" s="614"/>
      <c r="CZ24" s="617">
        <v>38.299999999999997</v>
      </c>
      <c r="DA24" s="618"/>
      <c r="DB24" s="618"/>
      <c r="DC24" s="634"/>
      <c r="DD24" s="653">
        <v>1695076</v>
      </c>
      <c r="DE24" s="613"/>
      <c r="DF24" s="613"/>
      <c r="DG24" s="613"/>
      <c r="DH24" s="613"/>
      <c r="DI24" s="613"/>
      <c r="DJ24" s="613"/>
      <c r="DK24" s="614"/>
      <c r="DL24" s="653">
        <v>1685658</v>
      </c>
      <c r="DM24" s="613"/>
      <c r="DN24" s="613"/>
      <c r="DO24" s="613"/>
      <c r="DP24" s="613"/>
      <c r="DQ24" s="613"/>
      <c r="DR24" s="613"/>
      <c r="DS24" s="613"/>
      <c r="DT24" s="613"/>
      <c r="DU24" s="613"/>
      <c r="DV24" s="614"/>
      <c r="DW24" s="617">
        <v>39.4</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4553740</v>
      </c>
      <c r="S25" s="624"/>
      <c r="T25" s="624"/>
      <c r="U25" s="624"/>
      <c r="V25" s="624"/>
      <c r="W25" s="624"/>
      <c r="X25" s="624"/>
      <c r="Y25" s="625"/>
      <c r="Z25" s="626">
        <v>58.6</v>
      </c>
      <c r="AA25" s="626"/>
      <c r="AB25" s="626"/>
      <c r="AC25" s="626"/>
      <c r="AD25" s="627">
        <v>4230660</v>
      </c>
      <c r="AE25" s="627"/>
      <c r="AF25" s="627"/>
      <c r="AG25" s="627"/>
      <c r="AH25" s="627"/>
      <c r="AI25" s="627"/>
      <c r="AJ25" s="627"/>
      <c r="AK25" s="627"/>
      <c r="AL25" s="628">
        <v>99.9</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182</v>
      </c>
      <c r="BH25" s="624"/>
      <c r="BI25" s="624"/>
      <c r="BJ25" s="624"/>
      <c r="BK25" s="624"/>
      <c r="BL25" s="624"/>
      <c r="BM25" s="624"/>
      <c r="BN25" s="625"/>
      <c r="BO25" s="626" t="s">
        <v>182</v>
      </c>
      <c r="BP25" s="626"/>
      <c r="BQ25" s="626"/>
      <c r="BR25" s="626"/>
      <c r="BS25" s="627" t="s">
        <v>138</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934401</v>
      </c>
      <c r="CS25" s="654"/>
      <c r="CT25" s="654"/>
      <c r="CU25" s="654"/>
      <c r="CV25" s="654"/>
      <c r="CW25" s="654"/>
      <c r="CX25" s="654"/>
      <c r="CY25" s="655"/>
      <c r="CZ25" s="628">
        <v>12.9</v>
      </c>
      <c r="DA25" s="656"/>
      <c r="DB25" s="656"/>
      <c r="DC25" s="658"/>
      <c r="DD25" s="632">
        <v>855862</v>
      </c>
      <c r="DE25" s="654"/>
      <c r="DF25" s="654"/>
      <c r="DG25" s="654"/>
      <c r="DH25" s="654"/>
      <c r="DI25" s="654"/>
      <c r="DJ25" s="654"/>
      <c r="DK25" s="655"/>
      <c r="DL25" s="632">
        <v>850069</v>
      </c>
      <c r="DM25" s="654"/>
      <c r="DN25" s="654"/>
      <c r="DO25" s="654"/>
      <c r="DP25" s="654"/>
      <c r="DQ25" s="654"/>
      <c r="DR25" s="654"/>
      <c r="DS25" s="654"/>
      <c r="DT25" s="654"/>
      <c r="DU25" s="654"/>
      <c r="DV25" s="655"/>
      <c r="DW25" s="628">
        <v>19.899999999999999</v>
      </c>
      <c r="DX25" s="656"/>
      <c r="DY25" s="656"/>
      <c r="DZ25" s="656"/>
      <c r="EA25" s="656"/>
      <c r="EB25" s="656"/>
      <c r="EC25" s="657"/>
    </row>
    <row r="26" spans="2:133" ht="11.25" customHeight="1" x14ac:dyDescent="0.15">
      <c r="B26" s="620" t="s">
        <v>303</v>
      </c>
      <c r="C26" s="621"/>
      <c r="D26" s="621"/>
      <c r="E26" s="621"/>
      <c r="F26" s="621"/>
      <c r="G26" s="621"/>
      <c r="H26" s="621"/>
      <c r="I26" s="621"/>
      <c r="J26" s="621"/>
      <c r="K26" s="621"/>
      <c r="L26" s="621"/>
      <c r="M26" s="621"/>
      <c r="N26" s="621"/>
      <c r="O26" s="621"/>
      <c r="P26" s="621"/>
      <c r="Q26" s="622"/>
      <c r="R26" s="623">
        <v>1207</v>
      </c>
      <c r="S26" s="624"/>
      <c r="T26" s="624"/>
      <c r="U26" s="624"/>
      <c r="V26" s="624"/>
      <c r="W26" s="624"/>
      <c r="X26" s="624"/>
      <c r="Y26" s="625"/>
      <c r="Z26" s="626">
        <v>0</v>
      </c>
      <c r="AA26" s="626"/>
      <c r="AB26" s="626"/>
      <c r="AC26" s="626"/>
      <c r="AD26" s="627">
        <v>1207</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182</v>
      </c>
      <c r="BP26" s="626"/>
      <c r="BQ26" s="626"/>
      <c r="BR26" s="626"/>
      <c r="BS26" s="627" t="s">
        <v>182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488540</v>
      </c>
      <c r="CS26" s="624"/>
      <c r="CT26" s="624"/>
      <c r="CU26" s="624"/>
      <c r="CV26" s="624"/>
      <c r="CW26" s="624"/>
      <c r="CX26" s="624"/>
      <c r="CY26" s="625"/>
      <c r="CZ26" s="628">
        <v>6.8</v>
      </c>
      <c r="DA26" s="656"/>
      <c r="DB26" s="656"/>
      <c r="DC26" s="658"/>
      <c r="DD26" s="632">
        <v>455088</v>
      </c>
      <c r="DE26" s="624"/>
      <c r="DF26" s="624"/>
      <c r="DG26" s="624"/>
      <c r="DH26" s="624"/>
      <c r="DI26" s="624"/>
      <c r="DJ26" s="624"/>
      <c r="DK26" s="625"/>
      <c r="DL26" s="632" t="s">
        <v>261</v>
      </c>
      <c r="DM26" s="624"/>
      <c r="DN26" s="624"/>
      <c r="DO26" s="624"/>
      <c r="DP26" s="624"/>
      <c r="DQ26" s="624"/>
      <c r="DR26" s="624"/>
      <c r="DS26" s="624"/>
      <c r="DT26" s="624"/>
      <c r="DU26" s="624"/>
      <c r="DV26" s="625"/>
      <c r="DW26" s="628" t="s">
        <v>246</v>
      </c>
      <c r="DX26" s="656"/>
      <c r="DY26" s="656"/>
      <c r="DZ26" s="656"/>
      <c r="EA26" s="656"/>
      <c r="EB26" s="656"/>
      <c r="EC26" s="657"/>
    </row>
    <row r="27" spans="2:133" ht="11.25" customHeight="1" x14ac:dyDescent="0.15">
      <c r="B27" s="620" t="s">
        <v>306</v>
      </c>
      <c r="C27" s="621"/>
      <c r="D27" s="621"/>
      <c r="E27" s="621"/>
      <c r="F27" s="621"/>
      <c r="G27" s="621"/>
      <c r="H27" s="621"/>
      <c r="I27" s="621"/>
      <c r="J27" s="621"/>
      <c r="K27" s="621"/>
      <c r="L27" s="621"/>
      <c r="M27" s="621"/>
      <c r="N27" s="621"/>
      <c r="O27" s="621"/>
      <c r="P27" s="621"/>
      <c r="Q27" s="622"/>
      <c r="R27" s="623">
        <v>13392</v>
      </c>
      <c r="S27" s="624"/>
      <c r="T27" s="624"/>
      <c r="U27" s="624"/>
      <c r="V27" s="624"/>
      <c r="W27" s="624"/>
      <c r="X27" s="624"/>
      <c r="Y27" s="625"/>
      <c r="Z27" s="626">
        <v>0.2</v>
      </c>
      <c r="AA27" s="626"/>
      <c r="AB27" s="626"/>
      <c r="AC27" s="626"/>
      <c r="AD27" s="627" t="s">
        <v>182</v>
      </c>
      <c r="AE27" s="627"/>
      <c r="AF27" s="627"/>
      <c r="AG27" s="627"/>
      <c r="AH27" s="627"/>
      <c r="AI27" s="627"/>
      <c r="AJ27" s="627"/>
      <c r="AK27" s="627"/>
      <c r="AL27" s="628" t="s">
        <v>246</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929101</v>
      </c>
      <c r="BH27" s="624"/>
      <c r="BI27" s="624"/>
      <c r="BJ27" s="624"/>
      <c r="BK27" s="624"/>
      <c r="BL27" s="624"/>
      <c r="BM27" s="624"/>
      <c r="BN27" s="625"/>
      <c r="BO27" s="626">
        <v>100</v>
      </c>
      <c r="BP27" s="626"/>
      <c r="BQ27" s="626"/>
      <c r="BR27" s="626"/>
      <c r="BS27" s="627" t="s">
        <v>138</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1233803</v>
      </c>
      <c r="CS27" s="654"/>
      <c r="CT27" s="654"/>
      <c r="CU27" s="654"/>
      <c r="CV27" s="654"/>
      <c r="CW27" s="654"/>
      <c r="CX27" s="654"/>
      <c r="CY27" s="655"/>
      <c r="CZ27" s="628">
        <v>17.100000000000001</v>
      </c>
      <c r="DA27" s="656"/>
      <c r="DB27" s="656"/>
      <c r="DC27" s="658"/>
      <c r="DD27" s="632">
        <v>252365</v>
      </c>
      <c r="DE27" s="654"/>
      <c r="DF27" s="654"/>
      <c r="DG27" s="654"/>
      <c r="DH27" s="654"/>
      <c r="DI27" s="654"/>
      <c r="DJ27" s="654"/>
      <c r="DK27" s="655"/>
      <c r="DL27" s="632">
        <v>248740</v>
      </c>
      <c r="DM27" s="654"/>
      <c r="DN27" s="654"/>
      <c r="DO27" s="654"/>
      <c r="DP27" s="654"/>
      <c r="DQ27" s="654"/>
      <c r="DR27" s="654"/>
      <c r="DS27" s="654"/>
      <c r="DT27" s="654"/>
      <c r="DU27" s="654"/>
      <c r="DV27" s="655"/>
      <c r="DW27" s="628">
        <v>5.8</v>
      </c>
      <c r="DX27" s="656"/>
      <c r="DY27" s="656"/>
      <c r="DZ27" s="656"/>
      <c r="EA27" s="656"/>
      <c r="EB27" s="656"/>
      <c r="EC27" s="657"/>
    </row>
    <row r="28" spans="2:133" ht="11.25" customHeight="1" x14ac:dyDescent="0.15">
      <c r="B28" s="620" t="s">
        <v>309</v>
      </c>
      <c r="C28" s="621"/>
      <c r="D28" s="621"/>
      <c r="E28" s="621"/>
      <c r="F28" s="621"/>
      <c r="G28" s="621"/>
      <c r="H28" s="621"/>
      <c r="I28" s="621"/>
      <c r="J28" s="621"/>
      <c r="K28" s="621"/>
      <c r="L28" s="621"/>
      <c r="M28" s="621"/>
      <c r="N28" s="621"/>
      <c r="O28" s="621"/>
      <c r="P28" s="621"/>
      <c r="Q28" s="622"/>
      <c r="R28" s="623">
        <v>87629</v>
      </c>
      <c r="S28" s="624"/>
      <c r="T28" s="624"/>
      <c r="U28" s="624"/>
      <c r="V28" s="624"/>
      <c r="W28" s="624"/>
      <c r="X28" s="624"/>
      <c r="Y28" s="625"/>
      <c r="Z28" s="626">
        <v>1.1000000000000001</v>
      </c>
      <c r="AA28" s="626"/>
      <c r="AB28" s="626"/>
      <c r="AC28" s="626"/>
      <c r="AD28" s="627" t="s">
        <v>261</v>
      </c>
      <c r="AE28" s="627"/>
      <c r="AF28" s="627"/>
      <c r="AG28" s="627"/>
      <c r="AH28" s="627"/>
      <c r="AI28" s="627"/>
      <c r="AJ28" s="627"/>
      <c r="AK28" s="627"/>
      <c r="AL28" s="628" t="s">
        <v>182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597186</v>
      </c>
      <c r="CS28" s="624"/>
      <c r="CT28" s="624"/>
      <c r="CU28" s="624"/>
      <c r="CV28" s="624"/>
      <c r="CW28" s="624"/>
      <c r="CX28" s="624"/>
      <c r="CY28" s="625"/>
      <c r="CZ28" s="628">
        <v>8.3000000000000007</v>
      </c>
      <c r="DA28" s="656"/>
      <c r="DB28" s="656"/>
      <c r="DC28" s="658"/>
      <c r="DD28" s="632">
        <v>586849</v>
      </c>
      <c r="DE28" s="624"/>
      <c r="DF28" s="624"/>
      <c r="DG28" s="624"/>
      <c r="DH28" s="624"/>
      <c r="DI28" s="624"/>
      <c r="DJ28" s="624"/>
      <c r="DK28" s="625"/>
      <c r="DL28" s="632">
        <v>586849</v>
      </c>
      <c r="DM28" s="624"/>
      <c r="DN28" s="624"/>
      <c r="DO28" s="624"/>
      <c r="DP28" s="624"/>
      <c r="DQ28" s="624"/>
      <c r="DR28" s="624"/>
      <c r="DS28" s="624"/>
      <c r="DT28" s="624"/>
      <c r="DU28" s="624"/>
      <c r="DV28" s="625"/>
      <c r="DW28" s="628">
        <v>13.7</v>
      </c>
      <c r="DX28" s="656"/>
      <c r="DY28" s="656"/>
      <c r="DZ28" s="656"/>
      <c r="EA28" s="656"/>
      <c r="EB28" s="656"/>
      <c r="EC28" s="657"/>
    </row>
    <row r="29" spans="2:133" ht="11.25" customHeight="1" x14ac:dyDescent="0.15">
      <c r="B29" s="620" t="s">
        <v>311</v>
      </c>
      <c r="C29" s="621"/>
      <c r="D29" s="621"/>
      <c r="E29" s="621"/>
      <c r="F29" s="621"/>
      <c r="G29" s="621"/>
      <c r="H29" s="621"/>
      <c r="I29" s="621"/>
      <c r="J29" s="621"/>
      <c r="K29" s="621"/>
      <c r="L29" s="621"/>
      <c r="M29" s="621"/>
      <c r="N29" s="621"/>
      <c r="O29" s="621"/>
      <c r="P29" s="621"/>
      <c r="Q29" s="622"/>
      <c r="R29" s="623">
        <v>20480</v>
      </c>
      <c r="S29" s="624"/>
      <c r="T29" s="624"/>
      <c r="U29" s="624"/>
      <c r="V29" s="624"/>
      <c r="W29" s="624"/>
      <c r="X29" s="624"/>
      <c r="Y29" s="625"/>
      <c r="Z29" s="626">
        <v>0.3</v>
      </c>
      <c r="AA29" s="626"/>
      <c r="AB29" s="626"/>
      <c r="AC29" s="626"/>
      <c r="AD29" s="627" t="s">
        <v>182</v>
      </c>
      <c r="AE29" s="627"/>
      <c r="AF29" s="627"/>
      <c r="AG29" s="627"/>
      <c r="AH29" s="627"/>
      <c r="AI29" s="627"/>
      <c r="AJ29" s="627"/>
      <c r="AK29" s="627"/>
      <c r="AL29" s="628" t="s">
        <v>182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597186</v>
      </c>
      <c r="CS29" s="654"/>
      <c r="CT29" s="654"/>
      <c r="CU29" s="654"/>
      <c r="CV29" s="654"/>
      <c r="CW29" s="654"/>
      <c r="CX29" s="654"/>
      <c r="CY29" s="655"/>
      <c r="CZ29" s="628">
        <v>8.3000000000000007</v>
      </c>
      <c r="DA29" s="656"/>
      <c r="DB29" s="656"/>
      <c r="DC29" s="658"/>
      <c r="DD29" s="632">
        <v>586849</v>
      </c>
      <c r="DE29" s="654"/>
      <c r="DF29" s="654"/>
      <c r="DG29" s="654"/>
      <c r="DH29" s="654"/>
      <c r="DI29" s="654"/>
      <c r="DJ29" s="654"/>
      <c r="DK29" s="655"/>
      <c r="DL29" s="632">
        <v>586849</v>
      </c>
      <c r="DM29" s="654"/>
      <c r="DN29" s="654"/>
      <c r="DO29" s="654"/>
      <c r="DP29" s="654"/>
      <c r="DQ29" s="654"/>
      <c r="DR29" s="654"/>
      <c r="DS29" s="654"/>
      <c r="DT29" s="654"/>
      <c r="DU29" s="654"/>
      <c r="DV29" s="655"/>
      <c r="DW29" s="628">
        <v>13.7</v>
      </c>
      <c r="DX29" s="656"/>
      <c r="DY29" s="656"/>
      <c r="DZ29" s="656"/>
      <c r="EA29" s="656"/>
      <c r="EB29" s="656"/>
      <c r="EC29" s="657"/>
    </row>
    <row r="30" spans="2:133" ht="11.25" customHeight="1" x14ac:dyDescent="0.15">
      <c r="B30" s="620" t="s">
        <v>314</v>
      </c>
      <c r="C30" s="621"/>
      <c r="D30" s="621"/>
      <c r="E30" s="621"/>
      <c r="F30" s="621"/>
      <c r="G30" s="621"/>
      <c r="H30" s="621"/>
      <c r="I30" s="621"/>
      <c r="J30" s="621"/>
      <c r="K30" s="621"/>
      <c r="L30" s="621"/>
      <c r="M30" s="621"/>
      <c r="N30" s="621"/>
      <c r="O30" s="621"/>
      <c r="P30" s="621"/>
      <c r="Q30" s="622"/>
      <c r="R30" s="623">
        <v>1322045</v>
      </c>
      <c r="S30" s="624"/>
      <c r="T30" s="624"/>
      <c r="U30" s="624"/>
      <c r="V30" s="624"/>
      <c r="W30" s="624"/>
      <c r="X30" s="624"/>
      <c r="Y30" s="625"/>
      <c r="Z30" s="626">
        <v>17</v>
      </c>
      <c r="AA30" s="626"/>
      <c r="AB30" s="626"/>
      <c r="AC30" s="626"/>
      <c r="AD30" s="627" t="s">
        <v>239</v>
      </c>
      <c r="AE30" s="627"/>
      <c r="AF30" s="627"/>
      <c r="AG30" s="627"/>
      <c r="AH30" s="627"/>
      <c r="AI30" s="627"/>
      <c r="AJ30" s="627"/>
      <c r="AK30" s="627"/>
      <c r="AL30" s="628" t="s">
        <v>182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581721</v>
      </c>
      <c r="CS30" s="624"/>
      <c r="CT30" s="624"/>
      <c r="CU30" s="624"/>
      <c r="CV30" s="624"/>
      <c r="CW30" s="624"/>
      <c r="CX30" s="624"/>
      <c r="CY30" s="625"/>
      <c r="CZ30" s="628">
        <v>8.1</v>
      </c>
      <c r="DA30" s="656"/>
      <c r="DB30" s="656"/>
      <c r="DC30" s="658"/>
      <c r="DD30" s="632">
        <v>571384</v>
      </c>
      <c r="DE30" s="624"/>
      <c r="DF30" s="624"/>
      <c r="DG30" s="624"/>
      <c r="DH30" s="624"/>
      <c r="DI30" s="624"/>
      <c r="DJ30" s="624"/>
      <c r="DK30" s="625"/>
      <c r="DL30" s="632">
        <v>571384</v>
      </c>
      <c r="DM30" s="624"/>
      <c r="DN30" s="624"/>
      <c r="DO30" s="624"/>
      <c r="DP30" s="624"/>
      <c r="DQ30" s="624"/>
      <c r="DR30" s="624"/>
      <c r="DS30" s="624"/>
      <c r="DT30" s="624"/>
      <c r="DU30" s="624"/>
      <c r="DV30" s="625"/>
      <c r="DW30" s="628">
        <v>13.4</v>
      </c>
      <c r="DX30" s="656"/>
      <c r="DY30" s="656"/>
      <c r="DZ30" s="656"/>
      <c r="EA30" s="656"/>
      <c r="EB30" s="656"/>
      <c r="EC30" s="657"/>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182</v>
      </c>
      <c r="S31" s="624"/>
      <c r="T31" s="624"/>
      <c r="U31" s="624"/>
      <c r="V31" s="624"/>
      <c r="W31" s="624"/>
      <c r="X31" s="624"/>
      <c r="Y31" s="625"/>
      <c r="Z31" s="626" t="s">
        <v>138</v>
      </c>
      <c r="AA31" s="626"/>
      <c r="AB31" s="626"/>
      <c r="AC31" s="626"/>
      <c r="AD31" s="627" t="s">
        <v>182</v>
      </c>
      <c r="AE31" s="627"/>
      <c r="AF31" s="627"/>
      <c r="AG31" s="627"/>
      <c r="AH31" s="627"/>
      <c r="AI31" s="627"/>
      <c r="AJ31" s="627"/>
      <c r="AK31" s="627"/>
      <c r="AL31" s="628" t="s">
        <v>182</v>
      </c>
      <c r="AM31" s="629"/>
      <c r="AN31" s="629"/>
      <c r="AO31" s="630"/>
      <c r="AP31" s="667" t="s">
        <v>319</v>
      </c>
      <c r="AQ31" s="668"/>
      <c r="AR31" s="668"/>
      <c r="AS31" s="668"/>
      <c r="AT31" s="673" t="s">
        <v>320</v>
      </c>
      <c r="AU31" s="218"/>
      <c r="AV31" s="218"/>
      <c r="AW31" s="218"/>
      <c r="AX31" s="609" t="s">
        <v>191</v>
      </c>
      <c r="AY31" s="610"/>
      <c r="AZ31" s="610"/>
      <c r="BA31" s="610"/>
      <c r="BB31" s="610"/>
      <c r="BC31" s="610"/>
      <c r="BD31" s="610"/>
      <c r="BE31" s="610"/>
      <c r="BF31" s="611"/>
      <c r="BG31" s="676">
        <v>98.5</v>
      </c>
      <c r="BH31" s="677"/>
      <c r="BI31" s="677"/>
      <c r="BJ31" s="677"/>
      <c r="BK31" s="677"/>
      <c r="BL31" s="677"/>
      <c r="BM31" s="618">
        <v>96.3</v>
      </c>
      <c r="BN31" s="677"/>
      <c r="BO31" s="677"/>
      <c r="BP31" s="677"/>
      <c r="BQ31" s="678"/>
      <c r="BR31" s="676">
        <v>98.6</v>
      </c>
      <c r="BS31" s="677"/>
      <c r="BT31" s="677"/>
      <c r="BU31" s="677"/>
      <c r="BV31" s="677"/>
      <c r="BW31" s="677"/>
      <c r="BX31" s="618">
        <v>95.9</v>
      </c>
      <c r="BY31" s="677"/>
      <c r="BZ31" s="677"/>
      <c r="CA31" s="677"/>
      <c r="CB31" s="678"/>
      <c r="CD31" s="663"/>
      <c r="CE31" s="664"/>
      <c r="CF31" s="620" t="s">
        <v>321</v>
      </c>
      <c r="CG31" s="621"/>
      <c r="CH31" s="621"/>
      <c r="CI31" s="621"/>
      <c r="CJ31" s="621"/>
      <c r="CK31" s="621"/>
      <c r="CL31" s="621"/>
      <c r="CM31" s="621"/>
      <c r="CN31" s="621"/>
      <c r="CO31" s="621"/>
      <c r="CP31" s="621"/>
      <c r="CQ31" s="622"/>
      <c r="CR31" s="623">
        <v>15465</v>
      </c>
      <c r="CS31" s="654"/>
      <c r="CT31" s="654"/>
      <c r="CU31" s="654"/>
      <c r="CV31" s="654"/>
      <c r="CW31" s="654"/>
      <c r="CX31" s="654"/>
      <c r="CY31" s="655"/>
      <c r="CZ31" s="628">
        <v>0.2</v>
      </c>
      <c r="DA31" s="656"/>
      <c r="DB31" s="656"/>
      <c r="DC31" s="658"/>
      <c r="DD31" s="632">
        <v>15465</v>
      </c>
      <c r="DE31" s="654"/>
      <c r="DF31" s="654"/>
      <c r="DG31" s="654"/>
      <c r="DH31" s="654"/>
      <c r="DI31" s="654"/>
      <c r="DJ31" s="654"/>
      <c r="DK31" s="655"/>
      <c r="DL31" s="632">
        <v>15465</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322</v>
      </c>
      <c r="C32" s="621"/>
      <c r="D32" s="621"/>
      <c r="E32" s="621"/>
      <c r="F32" s="621"/>
      <c r="G32" s="621"/>
      <c r="H32" s="621"/>
      <c r="I32" s="621"/>
      <c r="J32" s="621"/>
      <c r="K32" s="621"/>
      <c r="L32" s="621"/>
      <c r="M32" s="621"/>
      <c r="N32" s="621"/>
      <c r="O32" s="621"/>
      <c r="P32" s="621"/>
      <c r="Q32" s="622"/>
      <c r="R32" s="623">
        <v>587983</v>
      </c>
      <c r="S32" s="624"/>
      <c r="T32" s="624"/>
      <c r="U32" s="624"/>
      <c r="V32" s="624"/>
      <c r="W32" s="624"/>
      <c r="X32" s="624"/>
      <c r="Y32" s="625"/>
      <c r="Z32" s="626">
        <v>7.6</v>
      </c>
      <c r="AA32" s="626"/>
      <c r="AB32" s="626"/>
      <c r="AC32" s="626"/>
      <c r="AD32" s="627" t="s">
        <v>182</v>
      </c>
      <c r="AE32" s="627"/>
      <c r="AF32" s="627"/>
      <c r="AG32" s="627"/>
      <c r="AH32" s="627"/>
      <c r="AI32" s="627"/>
      <c r="AJ32" s="627"/>
      <c r="AK32" s="627"/>
      <c r="AL32" s="628" t="s">
        <v>182</v>
      </c>
      <c r="AM32" s="629"/>
      <c r="AN32" s="629"/>
      <c r="AO32" s="630"/>
      <c r="AP32" s="669"/>
      <c r="AQ32" s="670"/>
      <c r="AR32" s="670"/>
      <c r="AS32" s="670"/>
      <c r="AT32" s="674"/>
      <c r="AU32" s="214" t="s">
        <v>323</v>
      </c>
      <c r="AX32" s="620" t="s">
        <v>324</v>
      </c>
      <c r="AY32" s="621"/>
      <c r="AZ32" s="621"/>
      <c r="BA32" s="621"/>
      <c r="BB32" s="621"/>
      <c r="BC32" s="621"/>
      <c r="BD32" s="621"/>
      <c r="BE32" s="621"/>
      <c r="BF32" s="622"/>
      <c r="BG32" s="679">
        <v>98.5</v>
      </c>
      <c r="BH32" s="654"/>
      <c r="BI32" s="654"/>
      <c r="BJ32" s="654"/>
      <c r="BK32" s="654"/>
      <c r="BL32" s="654"/>
      <c r="BM32" s="629">
        <v>95.9</v>
      </c>
      <c r="BN32" s="654"/>
      <c r="BO32" s="654"/>
      <c r="BP32" s="654"/>
      <c r="BQ32" s="680"/>
      <c r="BR32" s="679">
        <v>98.8</v>
      </c>
      <c r="BS32" s="654"/>
      <c r="BT32" s="654"/>
      <c r="BU32" s="654"/>
      <c r="BV32" s="654"/>
      <c r="BW32" s="654"/>
      <c r="BX32" s="629">
        <v>96</v>
      </c>
      <c r="BY32" s="654"/>
      <c r="BZ32" s="654"/>
      <c r="CA32" s="654"/>
      <c r="CB32" s="680"/>
      <c r="CD32" s="665"/>
      <c r="CE32" s="666"/>
      <c r="CF32" s="620" t="s">
        <v>325</v>
      </c>
      <c r="CG32" s="621"/>
      <c r="CH32" s="621"/>
      <c r="CI32" s="621"/>
      <c r="CJ32" s="621"/>
      <c r="CK32" s="621"/>
      <c r="CL32" s="621"/>
      <c r="CM32" s="621"/>
      <c r="CN32" s="621"/>
      <c r="CO32" s="621"/>
      <c r="CP32" s="621"/>
      <c r="CQ32" s="622"/>
      <c r="CR32" s="623" t="s">
        <v>246</v>
      </c>
      <c r="CS32" s="624"/>
      <c r="CT32" s="624"/>
      <c r="CU32" s="624"/>
      <c r="CV32" s="624"/>
      <c r="CW32" s="624"/>
      <c r="CX32" s="624"/>
      <c r="CY32" s="625"/>
      <c r="CZ32" s="628" t="s">
        <v>138</v>
      </c>
      <c r="DA32" s="656"/>
      <c r="DB32" s="656"/>
      <c r="DC32" s="658"/>
      <c r="DD32" s="632" t="s">
        <v>239</v>
      </c>
      <c r="DE32" s="624"/>
      <c r="DF32" s="624"/>
      <c r="DG32" s="624"/>
      <c r="DH32" s="624"/>
      <c r="DI32" s="624"/>
      <c r="DJ32" s="624"/>
      <c r="DK32" s="625"/>
      <c r="DL32" s="632" t="s">
        <v>246</v>
      </c>
      <c r="DM32" s="624"/>
      <c r="DN32" s="624"/>
      <c r="DO32" s="624"/>
      <c r="DP32" s="624"/>
      <c r="DQ32" s="624"/>
      <c r="DR32" s="624"/>
      <c r="DS32" s="624"/>
      <c r="DT32" s="624"/>
      <c r="DU32" s="624"/>
      <c r="DV32" s="625"/>
      <c r="DW32" s="628" t="s">
        <v>239</v>
      </c>
      <c r="DX32" s="656"/>
      <c r="DY32" s="656"/>
      <c r="DZ32" s="656"/>
      <c r="EA32" s="656"/>
      <c r="EB32" s="656"/>
      <c r="EC32" s="657"/>
    </row>
    <row r="33" spans="2:133" ht="11.25" customHeight="1" x14ac:dyDescent="0.15">
      <c r="B33" s="620" t="s">
        <v>326</v>
      </c>
      <c r="C33" s="621"/>
      <c r="D33" s="621"/>
      <c r="E33" s="621"/>
      <c r="F33" s="621"/>
      <c r="G33" s="621"/>
      <c r="H33" s="621"/>
      <c r="I33" s="621"/>
      <c r="J33" s="621"/>
      <c r="K33" s="621"/>
      <c r="L33" s="621"/>
      <c r="M33" s="621"/>
      <c r="N33" s="621"/>
      <c r="O33" s="621"/>
      <c r="P33" s="621"/>
      <c r="Q33" s="622"/>
      <c r="R33" s="623">
        <v>7844</v>
      </c>
      <c r="S33" s="624"/>
      <c r="T33" s="624"/>
      <c r="U33" s="624"/>
      <c r="V33" s="624"/>
      <c r="W33" s="624"/>
      <c r="X33" s="624"/>
      <c r="Y33" s="625"/>
      <c r="Z33" s="626">
        <v>0.1</v>
      </c>
      <c r="AA33" s="626"/>
      <c r="AB33" s="626"/>
      <c r="AC33" s="626"/>
      <c r="AD33" s="627">
        <v>2201</v>
      </c>
      <c r="AE33" s="627"/>
      <c r="AF33" s="627"/>
      <c r="AG33" s="627"/>
      <c r="AH33" s="627"/>
      <c r="AI33" s="627"/>
      <c r="AJ33" s="627"/>
      <c r="AK33" s="627"/>
      <c r="AL33" s="628">
        <v>0.1</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98.1</v>
      </c>
      <c r="BH33" s="682"/>
      <c r="BI33" s="682"/>
      <c r="BJ33" s="682"/>
      <c r="BK33" s="682"/>
      <c r="BL33" s="682"/>
      <c r="BM33" s="683">
        <v>95.8</v>
      </c>
      <c r="BN33" s="682"/>
      <c r="BO33" s="682"/>
      <c r="BP33" s="682"/>
      <c r="BQ33" s="684"/>
      <c r="BR33" s="681">
        <v>98.1</v>
      </c>
      <c r="BS33" s="682"/>
      <c r="BT33" s="682"/>
      <c r="BU33" s="682"/>
      <c r="BV33" s="682"/>
      <c r="BW33" s="682"/>
      <c r="BX33" s="683">
        <v>94.8</v>
      </c>
      <c r="BY33" s="682"/>
      <c r="BZ33" s="682"/>
      <c r="CA33" s="682"/>
      <c r="CB33" s="684"/>
      <c r="CD33" s="620" t="s">
        <v>328</v>
      </c>
      <c r="CE33" s="621"/>
      <c r="CF33" s="621"/>
      <c r="CG33" s="621"/>
      <c r="CH33" s="621"/>
      <c r="CI33" s="621"/>
      <c r="CJ33" s="621"/>
      <c r="CK33" s="621"/>
      <c r="CL33" s="621"/>
      <c r="CM33" s="621"/>
      <c r="CN33" s="621"/>
      <c r="CO33" s="621"/>
      <c r="CP33" s="621"/>
      <c r="CQ33" s="622"/>
      <c r="CR33" s="623">
        <v>4009598</v>
      </c>
      <c r="CS33" s="654"/>
      <c r="CT33" s="654"/>
      <c r="CU33" s="654"/>
      <c r="CV33" s="654"/>
      <c r="CW33" s="654"/>
      <c r="CX33" s="654"/>
      <c r="CY33" s="655"/>
      <c r="CZ33" s="628">
        <v>55.6</v>
      </c>
      <c r="DA33" s="656"/>
      <c r="DB33" s="656"/>
      <c r="DC33" s="658"/>
      <c r="DD33" s="632">
        <v>3230230</v>
      </c>
      <c r="DE33" s="654"/>
      <c r="DF33" s="654"/>
      <c r="DG33" s="654"/>
      <c r="DH33" s="654"/>
      <c r="DI33" s="654"/>
      <c r="DJ33" s="654"/>
      <c r="DK33" s="655"/>
      <c r="DL33" s="632">
        <v>2285390</v>
      </c>
      <c r="DM33" s="654"/>
      <c r="DN33" s="654"/>
      <c r="DO33" s="654"/>
      <c r="DP33" s="654"/>
      <c r="DQ33" s="654"/>
      <c r="DR33" s="654"/>
      <c r="DS33" s="654"/>
      <c r="DT33" s="654"/>
      <c r="DU33" s="654"/>
      <c r="DV33" s="655"/>
      <c r="DW33" s="628">
        <v>53.4</v>
      </c>
      <c r="DX33" s="656"/>
      <c r="DY33" s="656"/>
      <c r="DZ33" s="656"/>
      <c r="EA33" s="656"/>
      <c r="EB33" s="656"/>
      <c r="EC33" s="657"/>
    </row>
    <row r="34" spans="2:133" ht="11.25" customHeight="1" x14ac:dyDescent="0.15">
      <c r="B34" s="620" t="s">
        <v>329</v>
      </c>
      <c r="C34" s="621"/>
      <c r="D34" s="621"/>
      <c r="E34" s="621"/>
      <c r="F34" s="621"/>
      <c r="G34" s="621"/>
      <c r="H34" s="621"/>
      <c r="I34" s="621"/>
      <c r="J34" s="621"/>
      <c r="K34" s="621"/>
      <c r="L34" s="621"/>
      <c r="M34" s="621"/>
      <c r="N34" s="621"/>
      <c r="O34" s="621"/>
      <c r="P34" s="621"/>
      <c r="Q34" s="622"/>
      <c r="R34" s="623">
        <v>148184</v>
      </c>
      <c r="S34" s="624"/>
      <c r="T34" s="624"/>
      <c r="U34" s="624"/>
      <c r="V34" s="624"/>
      <c r="W34" s="624"/>
      <c r="X34" s="624"/>
      <c r="Y34" s="625"/>
      <c r="Z34" s="626">
        <v>1.9</v>
      </c>
      <c r="AA34" s="626"/>
      <c r="AB34" s="626"/>
      <c r="AC34" s="626"/>
      <c r="AD34" s="627" t="s">
        <v>182</v>
      </c>
      <c r="AE34" s="627"/>
      <c r="AF34" s="627"/>
      <c r="AG34" s="627"/>
      <c r="AH34" s="627"/>
      <c r="AI34" s="627"/>
      <c r="AJ34" s="627"/>
      <c r="AK34" s="627"/>
      <c r="AL34" s="628" t="s">
        <v>182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1004434</v>
      </c>
      <c r="CS34" s="624"/>
      <c r="CT34" s="624"/>
      <c r="CU34" s="624"/>
      <c r="CV34" s="624"/>
      <c r="CW34" s="624"/>
      <c r="CX34" s="624"/>
      <c r="CY34" s="625"/>
      <c r="CZ34" s="628">
        <v>13.9</v>
      </c>
      <c r="DA34" s="656"/>
      <c r="DB34" s="656"/>
      <c r="DC34" s="658"/>
      <c r="DD34" s="632">
        <v>733453</v>
      </c>
      <c r="DE34" s="624"/>
      <c r="DF34" s="624"/>
      <c r="DG34" s="624"/>
      <c r="DH34" s="624"/>
      <c r="DI34" s="624"/>
      <c r="DJ34" s="624"/>
      <c r="DK34" s="625"/>
      <c r="DL34" s="632">
        <v>599454</v>
      </c>
      <c r="DM34" s="624"/>
      <c r="DN34" s="624"/>
      <c r="DO34" s="624"/>
      <c r="DP34" s="624"/>
      <c r="DQ34" s="624"/>
      <c r="DR34" s="624"/>
      <c r="DS34" s="624"/>
      <c r="DT34" s="624"/>
      <c r="DU34" s="624"/>
      <c r="DV34" s="625"/>
      <c r="DW34" s="628">
        <v>14</v>
      </c>
      <c r="DX34" s="656"/>
      <c r="DY34" s="656"/>
      <c r="DZ34" s="656"/>
      <c r="EA34" s="656"/>
      <c r="EB34" s="656"/>
      <c r="EC34" s="657"/>
    </row>
    <row r="35" spans="2:133" ht="11.25" customHeight="1" x14ac:dyDescent="0.15">
      <c r="B35" s="620" t="s">
        <v>331</v>
      </c>
      <c r="C35" s="621"/>
      <c r="D35" s="621"/>
      <c r="E35" s="621"/>
      <c r="F35" s="621"/>
      <c r="G35" s="621"/>
      <c r="H35" s="621"/>
      <c r="I35" s="621"/>
      <c r="J35" s="621"/>
      <c r="K35" s="621"/>
      <c r="L35" s="621"/>
      <c r="M35" s="621"/>
      <c r="N35" s="621"/>
      <c r="O35" s="621"/>
      <c r="P35" s="621"/>
      <c r="Q35" s="622"/>
      <c r="R35" s="623">
        <v>513622</v>
      </c>
      <c r="S35" s="624"/>
      <c r="T35" s="624"/>
      <c r="U35" s="624"/>
      <c r="V35" s="624"/>
      <c r="W35" s="624"/>
      <c r="X35" s="624"/>
      <c r="Y35" s="625"/>
      <c r="Z35" s="626">
        <v>6.6</v>
      </c>
      <c r="AA35" s="626"/>
      <c r="AB35" s="626"/>
      <c r="AC35" s="626"/>
      <c r="AD35" s="627" t="s">
        <v>239</v>
      </c>
      <c r="AE35" s="627"/>
      <c r="AF35" s="627"/>
      <c r="AG35" s="627"/>
      <c r="AH35" s="627"/>
      <c r="AI35" s="627"/>
      <c r="AJ35" s="627"/>
      <c r="AK35" s="627"/>
      <c r="AL35" s="628" t="s">
        <v>182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60779</v>
      </c>
      <c r="CS35" s="654"/>
      <c r="CT35" s="654"/>
      <c r="CU35" s="654"/>
      <c r="CV35" s="654"/>
      <c r="CW35" s="654"/>
      <c r="CX35" s="654"/>
      <c r="CY35" s="655"/>
      <c r="CZ35" s="628">
        <v>0.8</v>
      </c>
      <c r="DA35" s="656"/>
      <c r="DB35" s="656"/>
      <c r="DC35" s="658"/>
      <c r="DD35" s="632">
        <v>32122</v>
      </c>
      <c r="DE35" s="654"/>
      <c r="DF35" s="654"/>
      <c r="DG35" s="654"/>
      <c r="DH35" s="654"/>
      <c r="DI35" s="654"/>
      <c r="DJ35" s="654"/>
      <c r="DK35" s="655"/>
      <c r="DL35" s="632">
        <v>29776</v>
      </c>
      <c r="DM35" s="654"/>
      <c r="DN35" s="654"/>
      <c r="DO35" s="654"/>
      <c r="DP35" s="654"/>
      <c r="DQ35" s="654"/>
      <c r="DR35" s="654"/>
      <c r="DS35" s="654"/>
      <c r="DT35" s="654"/>
      <c r="DU35" s="654"/>
      <c r="DV35" s="655"/>
      <c r="DW35" s="628">
        <v>0.7</v>
      </c>
      <c r="DX35" s="656"/>
      <c r="DY35" s="656"/>
      <c r="DZ35" s="656"/>
      <c r="EA35" s="656"/>
      <c r="EB35" s="656"/>
      <c r="EC35" s="657"/>
    </row>
    <row r="36" spans="2:133" ht="11.25" customHeight="1" x14ac:dyDescent="0.15">
      <c r="B36" s="620" t="s">
        <v>335</v>
      </c>
      <c r="C36" s="621"/>
      <c r="D36" s="621"/>
      <c r="E36" s="621"/>
      <c r="F36" s="621"/>
      <c r="G36" s="621"/>
      <c r="H36" s="621"/>
      <c r="I36" s="621"/>
      <c r="J36" s="621"/>
      <c r="K36" s="621"/>
      <c r="L36" s="621"/>
      <c r="M36" s="621"/>
      <c r="N36" s="621"/>
      <c r="O36" s="621"/>
      <c r="P36" s="621"/>
      <c r="Q36" s="622"/>
      <c r="R36" s="623">
        <v>153952</v>
      </c>
      <c r="S36" s="624"/>
      <c r="T36" s="624"/>
      <c r="U36" s="624"/>
      <c r="V36" s="624"/>
      <c r="W36" s="624"/>
      <c r="X36" s="624"/>
      <c r="Y36" s="625"/>
      <c r="Z36" s="626">
        <v>2</v>
      </c>
      <c r="AA36" s="626"/>
      <c r="AB36" s="626"/>
      <c r="AC36" s="626"/>
      <c r="AD36" s="627" t="s">
        <v>182</v>
      </c>
      <c r="AE36" s="627"/>
      <c r="AF36" s="627"/>
      <c r="AG36" s="627"/>
      <c r="AH36" s="627"/>
      <c r="AI36" s="627"/>
      <c r="AJ36" s="627"/>
      <c r="AK36" s="627"/>
      <c r="AL36" s="628" t="s">
        <v>246</v>
      </c>
      <c r="AM36" s="629"/>
      <c r="AN36" s="629"/>
      <c r="AO36" s="630"/>
      <c r="AP36" s="222"/>
      <c r="AQ36" s="685" t="s">
        <v>336</v>
      </c>
      <c r="AR36" s="686"/>
      <c r="AS36" s="686"/>
      <c r="AT36" s="686"/>
      <c r="AU36" s="686"/>
      <c r="AV36" s="686"/>
      <c r="AW36" s="686"/>
      <c r="AX36" s="686"/>
      <c r="AY36" s="687"/>
      <c r="AZ36" s="612">
        <v>1430097</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236051</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1715872</v>
      </c>
      <c r="CS36" s="624"/>
      <c r="CT36" s="624"/>
      <c r="CU36" s="624"/>
      <c r="CV36" s="624"/>
      <c r="CW36" s="624"/>
      <c r="CX36" s="624"/>
      <c r="CY36" s="625"/>
      <c r="CZ36" s="628">
        <v>23.8</v>
      </c>
      <c r="DA36" s="656"/>
      <c r="DB36" s="656"/>
      <c r="DC36" s="658"/>
      <c r="DD36" s="632">
        <v>1387231</v>
      </c>
      <c r="DE36" s="624"/>
      <c r="DF36" s="624"/>
      <c r="DG36" s="624"/>
      <c r="DH36" s="624"/>
      <c r="DI36" s="624"/>
      <c r="DJ36" s="624"/>
      <c r="DK36" s="625"/>
      <c r="DL36" s="632">
        <v>1007475</v>
      </c>
      <c r="DM36" s="624"/>
      <c r="DN36" s="624"/>
      <c r="DO36" s="624"/>
      <c r="DP36" s="624"/>
      <c r="DQ36" s="624"/>
      <c r="DR36" s="624"/>
      <c r="DS36" s="624"/>
      <c r="DT36" s="624"/>
      <c r="DU36" s="624"/>
      <c r="DV36" s="625"/>
      <c r="DW36" s="628">
        <v>23.6</v>
      </c>
      <c r="DX36" s="656"/>
      <c r="DY36" s="656"/>
      <c r="DZ36" s="656"/>
      <c r="EA36" s="656"/>
      <c r="EB36" s="656"/>
      <c r="EC36" s="657"/>
    </row>
    <row r="37" spans="2:133" ht="11.25" customHeight="1" x14ac:dyDescent="0.15">
      <c r="B37" s="620" t="s">
        <v>339</v>
      </c>
      <c r="C37" s="621"/>
      <c r="D37" s="621"/>
      <c r="E37" s="621"/>
      <c r="F37" s="621"/>
      <c r="G37" s="621"/>
      <c r="H37" s="621"/>
      <c r="I37" s="621"/>
      <c r="J37" s="621"/>
      <c r="K37" s="621"/>
      <c r="L37" s="621"/>
      <c r="M37" s="621"/>
      <c r="N37" s="621"/>
      <c r="O37" s="621"/>
      <c r="P37" s="621"/>
      <c r="Q37" s="622"/>
      <c r="R37" s="623">
        <v>75655</v>
      </c>
      <c r="S37" s="624"/>
      <c r="T37" s="624"/>
      <c r="U37" s="624"/>
      <c r="V37" s="624"/>
      <c r="W37" s="624"/>
      <c r="X37" s="624"/>
      <c r="Y37" s="625"/>
      <c r="Z37" s="626">
        <v>1</v>
      </c>
      <c r="AA37" s="626"/>
      <c r="AB37" s="626"/>
      <c r="AC37" s="626"/>
      <c r="AD37" s="627">
        <v>218</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389049</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223494</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343904</v>
      </c>
      <c r="CS37" s="654"/>
      <c r="CT37" s="654"/>
      <c r="CU37" s="654"/>
      <c r="CV37" s="654"/>
      <c r="CW37" s="654"/>
      <c r="CX37" s="654"/>
      <c r="CY37" s="655"/>
      <c r="CZ37" s="628">
        <v>4.8</v>
      </c>
      <c r="DA37" s="656"/>
      <c r="DB37" s="656"/>
      <c r="DC37" s="658"/>
      <c r="DD37" s="632">
        <v>337718</v>
      </c>
      <c r="DE37" s="654"/>
      <c r="DF37" s="654"/>
      <c r="DG37" s="654"/>
      <c r="DH37" s="654"/>
      <c r="DI37" s="654"/>
      <c r="DJ37" s="654"/>
      <c r="DK37" s="655"/>
      <c r="DL37" s="632">
        <v>325456</v>
      </c>
      <c r="DM37" s="654"/>
      <c r="DN37" s="654"/>
      <c r="DO37" s="654"/>
      <c r="DP37" s="654"/>
      <c r="DQ37" s="654"/>
      <c r="DR37" s="654"/>
      <c r="DS37" s="654"/>
      <c r="DT37" s="654"/>
      <c r="DU37" s="654"/>
      <c r="DV37" s="655"/>
      <c r="DW37" s="628">
        <v>7.6</v>
      </c>
      <c r="DX37" s="656"/>
      <c r="DY37" s="656"/>
      <c r="DZ37" s="656"/>
      <c r="EA37" s="656"/>
      <c r="EB37" s="656"/>
      <c r="EC37" s="657"/>
    </row>
    <row r="38" spans="2:133" ht="11.25" customHeight="1" x14ac:dyDescent="0.15">
      <c r="B38" s="620" t="s">
        <v>343</v>
      </c>
      <c r="C38" s="621"/>
      <c r="D38" s="621"/>
      <c r="E38" s="621"/>
      <c r="F38" s="621"/>
      <c r="G38" s="621"/>
      <c r="H38" s="621"/>
      <c r="I38" s="621"/>
      <c r="J38" s="621"/>
      <c r="K38" s="621"/>
      <c r="L38" s="621"/>
      <c r="M38" s="621"/>
      <c r="N38" s="621"/>
      <c r="O38" s="621"/>
      <c r="P38" s="621"/>
      <c r="Q38" s="622"/>
      <c r="R38" s="623">
        <v>279201</v>
      </c>
      <c r="S38" s="624"/>
      <c r="T38" s="624"/>
      <c r="U38" s="624"/>
      <c r="V38" s="624"/>
      <c r="W38" s="624"/>
      <c r="X38" s="624"/>
      <c r="Y38" s="625"/>
      <c r="Z38" s="626">
        <v>3.6</v>
      </c>
      <c r="AA38" s="626"/>
      <c r="AB38" s="626"/>
      <c r="AC38" s="626"/>
      <c r="AD38" s="627" t="s">
        <v>239</v>
      </c>
      <c r="AE38" s="627"/>
      <c r="AF38" s="627"/>
      <c r="AG38" s="627"/>
      <c r="AH38" s="627"/>
      <c r="AI38" s="627"/>
      <c r="AJ38" s="627"/>
      <c r="AK38" s="627"/>
      <c r="AL38" s="628" t="s">
        <v>182</v>
      </c>
      <c r="AM38" s="629"/>
      <c r="AN38" s="629"/>
      <c r="AO38" s="630"/>
      <c r="AQ38" s="689" t="s">
        <v>344</v>
      </c>
      <c r="AR38" s="690"/>
      <c r="AS38" s="690"/>
      <c r="AT38" s="690"/>
      <c r="AU38" s="690"/>
      <c r="AV38" s="690"/>
      <c r="AW38" s="690"/>
      <c r="AX38" s="690"/>
      <c r="AY38" s="691"/>
      <c r="AZ38" s="623">
        <v>360052</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2306</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874671</v>
      </c>
      <c r="CS38" s="624"/>
      <c r="CT38" s="624"/>
      <c r="CU38" s="624"/>
      <c r="CV38" s="624"/>
      <c r="CW38" s="624"/>
      <c r="CX38" s="624"/>
      <c r="CY38" s="625"/>
      <c r="CZ38" s="628">
        <v>12.1</v>
      </c>
      <c r="DA38" s="656"/>
      <c r="DB38" s="656"/>
      <c r="DC38" s="658"/>
      <c r="DD38" s="632">
        <v>725218</v>
      </c>
      <c r="DE38" s="624"/>
      <c r="DF38" s="624"/>
      <c r="DG38" s="624"/>
      <c r="DH38" s="624"/>
      <c r="DI38" s="624"/>
      <c r="DJ38" s="624"/>
      <c r="DK38" s="625"/>
      <c r="DL38" s="632">
        <v>646285</v>
      </c>
      <c r="DM38" s="624"/>
      <c r="DN38" s="624"/>
      <c r="DO38" s="624"/>
      <c r="DP38" s="624"/>
      <c r="DQ38" s="624"/>
      <c r="DR38" s="624"/>
      <c r="DS38" s="624"/>
      <c r="DT38" s="624"/>
      <c r="DU38" s="624"/>
      <c r="DV38" s="625"/>
      <c r="DW38" s="628">
        <v>15.1</v>
      </c>
      <c r="DX38" s="656"/>
      <c r="DY38" s="656"/>
      <c r="DZ38" s="656"/>
      <c r="EA38" s="656"/>
      <c r="EB38" s="656"/>
      <c r="EC38" s="657"/>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182</v>
      </c>
      <c r="S39" s="624"/>
      <c r="T39" s="624"/>
      <c r="U39" s="624"/>
      <c r="V39" s="624"/>
      <c r="W39" s="624"/>
      <c r="X39" s="624"/>
      <c r="Y39" s="625"/>
      <c r="Z39" s="626" t="s">
        <v>246</v>
      </c>
      <c r="AA39" s="626"/>
      <c r="AB39" s="626"/>
      <c r="AC39" s="626"/>
      <c r="AD39" s="627" t="s">
        <v>182</v>
      </c>
      <c r="AE39" s="627"/>
      <c r="AF39" s="627"/>
      <c r="AG39" s="627"/>
      <c r="AH39" s="627"/>
      <c r="AI39" s="627"/>
      <c r="AJ39" s="627"/>
      <c r="AK39" s="627"/>
      <c r="AL39" s="628" t="s">
        <v>138</v>
      </c>
      <c r="AM39" s="629"/>
      <c r="AN39" s="629"/>
      <c r="AO39" s="630"/>
      <c r="AQ39" s="689" t="s">
        <v>348</v>
      </c>
      <c r="AR39" s="690"/>
      <c r="AS39" s="690"/>
      <c r="AT39" s="690"/>
      <c r="AU39" s="690"/>
      <c r="AV39" s="690"/>
      <c r="AW39" s="690"/>
      <c r="AX39" s="690"/>
      <c r="AY39" s="691"/>
      <c r="AZ39" s="623">
        <v>9374</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3938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349911</v>
      </c>
      <c r="CS39" s="654"/>
      <c r="CT39" s="654"/>
      <c r="CU39" s="654"/>
      <c r="CV39" s="654"/>
      <c r="CW39" s="654"/>
      <c r="CX39" s="654"/>
      <c r="CY39" s="655"/>
      <c r="CZ39" s="628">
        <v>4.8</v>
      </c>
      <c r="DA39" s="656"/>
      <c r="DB39" s="656"/>
      <c r="DC39" s="658"/>
      <c r="DD39" s="632">
        <v>349806</v>
      </c>
      <c r="DE39" s="654"/>
      <c r="DF39" s="654"/>
      <c r="DG39" s="654"/>
      <c r="DH39" s="654"/>
      <c r="DI39" s="654"/>
      <c r="DJ39" s="654"/>
      <c r="DK39" s="655"/>
      <c r="DL39" s="632" t="s">
        <v>182</v>
      </c>
      <c r="DM39" s="654"/>
      <c r="DN39" s="654"/>
      <c r="DO39" s="654"/>
      <c r="DP39" s="654"/>
      <c r="DQ39" s="654"/>
      <c r="DR39" s="654"/>
      <c r="DS39" s="654"/>
      <c r="DT39" s="654"/>
      <c r="DU39" s="654"/>
      <c r="DV39" s="655"/>
      <c r="DW39" s="628" t="s">
        <v>138</v>
      </c>
      <c r="DX39" s="656"/>
      <c r="DY39" s="656"/>
      <c r="DZ39" s="656"/>
      <c r="EA39" s="656"/>
      <c r="EB39" s="656"/>
      <c r="EC39" s="657"/>
    </row>
    <row r="40" spans="2:133" ht="11.25" customHeight="1" x14ac:dyDescent="0.15">
      <c r="B40" s="620" t="s">
        <v>351</v>
      </c>
      <c r="C40" s="621"/>
      <c r="D40" s="621"/>
      <c r="E40" s="621"/>
      <c r="F40" s="621"/>
      <c r="G40" s="621"/>
      <c r="H40" s="621"/>
      <c r="I40" s="621"/>
      <c r="J40" s="621"/>
      <c r="K40" s="621"/>
      <c r="L40" s="621"/>
      <c r="M40" s="621"/>
      <c r="N40" s="621"/>
      <c r="O40" s="621"/>
      <c r="P40" s="621"/>
      <c r="Q40" s="622"/>
      <c r="R40" s="623">
        <v>42301</v>
      </c>
      <c r="S40" s="624"/>
      <c r="T40" s="624"/>
      <c r="U40" s="624"/>
      <c r="V40" s="624"/>
      <c r="W40" s="624"/>
      <c r="X40" s="624"/>
      <c r="Y40" s="625"/>
      <c r="Z40" s="626">
        <v>0.5</v>
      </c>
      <c r="AA40" s="626"/>
      <c r="AB40" s="626"/>
      <c r="AC40" s="626"/>
      <c r="AD40" s="627" t="s">
        <v>182</v>
      </c>
      <c r="AE40" s="627"/>
      <c r="AF40" s="627"/>
      <c r="AG40" s="627"/>
      <c r="AH40" s="627"/>
      <c r="AI40" s="627"/>
      <c r="AJ40" s="627"/>
      <c r="AK40" s="627"/>
      <c r="AL40" s="628" t="s">
        <v>182</v>
      </c>
      <c r="AM40" s="629"/>
      <c r="AN40" s="629"/>
      <c r="AO40" s="630"/>
      <c r="AQ40" s="689" t="s">
        <v>352</v>
      </c>
      <c r="AR40" s="690"/>
      <c r="AS40" s="690"/>
      <c r="AT40" s="690"/>
      <c r="AU40" s="690"/>
      <c r="AV40" s="690"/>
      <c r="AW40" s="690"/>
      <c r="AX40" s="690"/>
      <c r="AY40" s="691"/>
      <c r="AZ40" s="623" t="s">
        <v>182</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108</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3931</v>
      </c>
      <c r="CS40" s="624"/>
      <c r="CT40" s="624"/>
      <c r="CU40" s="624"/>
      <c r="CV40" s="624"/>
      <c r="CW40" s="624"/>
      <c r="CX40" s="624"/>
      <c r="CY40" s="625"/>
      <c r="CZ40" s="628">
        <v>0.1</v>
      </c>
      <c r="DA40" s="656"/>
      <c r="DB40" s="656"/>
      <c r="DC40" s="658"/>
      <c r="DD40" s="632">
        <v>2400</v>
      </c>
      <c r="DE40" s="624"/>
      <c r="DF40" s="624"/>
      <c r="DG40" s="624"/>
      <c r="DH40" s="624"/>
      <c r="DI40" s="624"/>
      <c r="DJ40" s="624"/>
      <c r="DK40" s="625"/>
      <c r="DL40" s="632">
        <v>2400</v>
      </c>
      <c r="DM40" s="624"/>
      <c r="DN40" s="624"/>
      <c r="DO40" s="624"/>
      <c r="DP40" s="624"/>
      <c r="DQ40" s="624"/>
      <c r="DR40" s="624"/>
      <c r="DS40" s="624"/>
      <c r="DT40" s="624"/>
      <c r="DU40" s="624"/>
      <c r="DV40" s="625"/>
      <c r="DW40" s="628">
        <v>0.1</v>
      </c>
      <c r="DX40" s="656"/>
      <c r="DY40" s="656"/>
      <c r="DZ40" s="656"/>
      <c r="EA40" s="656"/>
      <c r="EB40" s="656"/>
      <c r="EC40" s="657"/>
    </row>
    <row r="41" spans="2:133" ht="11.25" customHeight="1" x14ac:dyDescent="0.15">
      <c r="B41" s="644" t="s">
        <v>356</v>
      </c>
      <c r="C41" s="645"/>
      <c r="D41" s="645"/>
      <c r="E41" s="645"/>
      <c r="F41" s="645"/>
      <c r="G41" s="645"/>
      <c r="H41" s="645"/>
      <c r="I41" s="645"/>
      <c r="J41" s="645"/>
      <c r="K41" s="645"/>
      <c r="L41" s="645"/>
      <c r="M41" s="645"/>
      <c r="N41" s="645"/>
      <c r="O41" s="645"/>
      <c r="P41" s="645"/>
      <c r="Q41" s="646"/>
      <c r="R41" s="698">
        <v>7764934</v>
      </c>
      <c r="S41" s="699"/>
      <c r="T41" s="699"/>
      <c r="U41" s="699"/>
      <c r="V41" s="699"/>
      <c r="W41" s="699"/>
      <c r="X41" s="699"/>
      <c r="Y41" s="700"/>
      <c r="Z41" s="701">
        <v>100</v>
      </c>
      <c r="AA41" s="701"/>
      <c r="AB41" s="701"/>
      <c r="AC41" s="701"/>
      <c r="AD41" s="702">
        <v>4234286</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184256</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t="s">
        <v>182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239</v>
      </c>
      <c r="CS41" s="654"/>
      <c r="CT41" s="654"/>
      <c r="CU41" s="654"/>
      <c r="CV41" s="654"/>
      <c r="CW41" s="654"/>
      <c r="CX41" s="654"/>
      <c r="CY41" s="655"/>
      <c r="CZ41" s="628" t="s">
        <v>246</v>
      </c>
      <c r="DA41" s="656"/>
      <c r="DB41" s="656"/>
      <c r="DC41" s="658"/>
      <c r="DD41" s="632" t="s">
        <v>239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360</v>
      </c>
      <c r="AR42" s="706"/>
      <c r="AS42" s="706"/>
      <c r="AT42" s="706"/>
      <c r="AU42" s="706"/>
      <c r="AV42" s="706"/>
      <c r="AW42" s="706"/>
      <c r="AX42" s="706"/>
      <c r="AY42" s="707"/>
      <c r="AZ42" s="698">
        <v>487366</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284</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440735</v>
      </c>
      <c r="CS42" s="654"/>
      <c r="CT42" s="654"/>
      <c r="CU42" s="654"/>
      <c r="CV42" s="654"/>
      <c r="CW42" s="654"/>
      <c r="CX42" s="654"/>
      <c r="CY42" s="655"/>
      <c r="CZ42" s="628">
        <v>6.1</v>
      </c>
      <c r="DA42" s="656"/>
      <c r="DB42" s="656"/>
      <c r="DC42" s="658"/>
      <c r="DD42" s="632">
        <v>59850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5132</v>
      </c>
      <c r="CS43" s="654"/>
      <c r="CT43" s="654"/>
      <c r="CU43" s="654"/>
      <c r="CV43" s="654"/>
      <c r="CW43" s="654"/>
      <c r="CX43" s="654"/>
      <c r="CY43" s="655"/>
      <c r="CZ43" s="628">
        <v>0.1</v>
      </c>
      <c r="DA43" s="656"/>
      <c r="DB43" s="656"/>
      <c r="DC43" s="658"/>
      <c r="DD43" s="632">
        <v>5132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415239</v>
      </c>
      <c r="CS44" s="624"/>
      <c r="CT44" s="624"/>
      <c r="CU44" s="624"/>
      <c r="CV44" s="624"/>
      <c r="CW44" s="624"/>
      <c r="CX44" s="624"/>
      <c r="CY44" s="625"/>
      <c r="CZ44" s="628">
        <v>5.8</v>
      </c>
      <c r="DA44" s="629"/>
      <c r="DB44" s="629"/>
      <c r="DC44" s="635"/>
      <c r="DD44" s="632">
        <v>45898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164391</v>
      </c>
      <c r="CS45" s="654"/>
      <c r="CT45" s="654"/>
      <c r="CU45" s="654"/>
      <c r="CV45" s="654"/>
      <c r="CW45" s="654"/>
      <c r="CX45" s="654"/>
      <c r="CY45" s="655"/>
      <c r="CZ45" s="628">
        <v>2.2999999999999998</v>
      </c>
      <c r="DA45" s="656"/>
      <c r="DB45" s="656"/>
      <c r="DC45" s="658"/>
      <c r="DD45" s="632">
        <v>5348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369</v>
      </c>
      <c r="CG46" s="621"/>
      <c r="CH46" s="621"/>
      <c r="CI46" s="621"/>
      <c r="CJ46" s="621"/>
      <c r="CK46" s="621"/>
      <c r="CL46" s="621"/>
      <c r="CM46" s="621"/>
      <c r="CN46" s="621"/>
      <c r="CO46" s="621"/>
      <c r="CP46" s="621"/>
      <c r="CQ46" s="622"/>
      <c r="CR46" s="623">
        <v>160332</v>
      </c>
      <c r="CS46" s="624"/>
      <c r="CT46" s="624"/>
      <c r="CU46" s="624"/>
      <c r="CV46" s="624"/>
      <c r="CW46" s="624"/>
      <c r="CX46" s="624"/>
      <c r="CY46" s="625"/>
      <c r="CZ46" s="628">
        <v>2.2000000000000002</v>
      </c>
      <c r="DA46" s="629"/>
      <c r="DB46" s="629"/>
      <c r="DC46" s="635"/>
      <c r="DD46" s="632">
        <v>32834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370</v>
      </c>
      <c r="CG47" s="621"/>
      <c r="CH47" s="621"/>
      <c r="CI47" s="621"/>
      <c r="CJ47" s="621"/>
      <c r="CK47" s="621"/>
      <c r="CL47" s="621"/>
      <c r="CM47" s="621"/>
      <c r="CN47" s="621"/>
      <c r="CO47" s="621"/>
      <c r="CP47" s="621"/>
      <c r="CQ47" s="622"/>
      <c r="CR47" s="623">
        <v>25496</v>
      </c>
      <c r="CS47" s="654"/>
      <c r="CT47" s="654"/>
      <c r="CU47" s="654"/>
      <c r="CV47" s="654"/>
      <c r="CW47" s="654"/>
      <c r="CX47" s="654"/>
      <c r="CY47" s="655"/>
      <c r="CZ47" s="628">
        <v>0.4</v>
      </c>
      <c r="DA47" s="656"/>
      <c r="DB47" s="656"/>
      <c r="DC47" s="658"/>
      <c r="DD47" s="632">
        <v>13952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371</v>
      </c>
      <c r="CG48" s="621"/>
      <c r="CH48" s="621"/>
      <c r="CI48" s="621"/>
      <c r="CJ48" s="621"/>
      <c r="CK48" s="621"/>
      <c r="CL48" s="621"/>
      <c r="CM48" s="621"/>
      <c r="CN48" s="621"/>
      <c r="CO48" s="621"/>
      <c r="CP48" s="621"/>
      <c r="CQ48" s="622"/>
      <c r="CR48" s="623" t="s">
        <v>246</v>
      </c>
      <c r="CS48" s="624"/>
      <c r="CT48" s="624"/>
      <c r="CU48" s="624"/>
      <c r="CV48" s="624"/>
      <c r="CW48" s="624"/>
      <c r="CX48" s="624"/>
      <c r="CY48" s="625"/>
      <c r="CZ48" s="628" t="s">
        <v>182</v>
      </c>
      <c r="DA48" s="629"/>
      <c r="DB48" s="629"/>
      <c r="DC48" s="635"/>
      <c r="DD48" s="632" t="s">
        <v>182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372</v>
      </c>
      <c r="CE49" s="645"/>
      <c r="CF49" s="645"/>
      <c r="CG49" s="645"/>
      <c r="CH49" s="645"/>
      <c r="CI49" s="645"/>
      <c r="CJ49" s="645"/>
      <c r="CK49" s="645"/>
      <c r="CL49" s="645"/>
      <c r="CM49" s="645"/>
      <c r="CN49" s="645"/>
      <c r="CO49" s="645"/>
      <c r="CP49" s="645"/>
      <c r="CQ49" s="646"/>
      <c r="CR49" s="698">
        <v>7215723</v>
      </c>
      <c r="CS49" s="682"/>
      <c r="CT49" s="682"/>
      <c r="CU49" s="682"/>
      <c r="CV49" s="682"/>
      <c r="CW49" s="682"/>
      <c r="CX49" s="682"/>
      <c r="CY49" s="711"/>
      <c r="CZ49" s="703">
        <v>100</v>
      </c>
      <c r="DA49" s="712"/>
      <c r="DB49" s="712"/>
      <c r="DC49" s="713"/>
      <c r="DD49" s="714">
        <v>4985156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ZV5kwr30/RAB8r1rEZK3CCcGlgEQ2O/3Y4ALwAsY1LwexIO0jRQVVuZyrzRiEq80OAVYCbF7OGO6ZUyDgXLA==" saltValue="5fMhxZGq0/P/UKiM8dEM+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8" zoomScale="55" zoomScaleNormal="55" zoomScaleSheetLayoutView="70" workbookViewId="0">
      <selection activeCell="AF80" sqref="AF80:AJ8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395</v>
      </c>
      <c r="C7" s="761"/>
      <c r="D7" s="761"/>
      <c r="E7" s="761"/>
      <c r="F7" s="761"/>
      <c r="G7" s="761"/>
      <c r="H7" s="761"/>
      <c r="I7" s="761"/>
      <c r="J7" s="761"/>
      <c r="K7" s="761"/>
      <c r="L7" s="761"/>
      <c r="M7" s="761"/>
      <c r="N7" s="761"/>
      <c r="O7" s="761"/>
      <c r="P7" s="762"/>
      <c r="Q7" s="763">
        <v>7765</v>
      </c>
      <c r="R7" s="764"/>
      <c r="S7" s="764"/>
      <c r="T7" s="764"/>
      <c r="U7" s="764"/>
      <c r="V7" s="764">
        <v>7216</v>
      </c>
      <c r="W7" s="764"/>
      <c r="X7" s="764"/>
      <c r="Y7" s="764"/>
      <c r="Z7" s="764"/>
      <c r="AA7" s="764">
        <v>549</v>
      </c>
      <c r="AB7" s="764"/>
      <c r="AC7" s="764"/>
      <c r="AD7" s="764"/>
      <c r="AE7" s="765"/>
      <c r="AF7" s="766">
        <v>546</v>
      </c>
      <c r="AG7" s="767"/>
      <c r="AH7" s="767"/>
      <c r="AI7" s="767"/>
      <c r="AJ7" s="768"/>
      <c r="AK7" s="769">
        <v>496</v>
      </c>
      <c r="AL7" s="770"/>
      <c r="AM7" s="770"/>
      <c r="AN7" s="770"/>
      <c r="AO7" s="770"/>
      <c r="AP7" s="770">
        <v>6210</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t="s">
        <v>596</v>
      </c>
      <c r="BS7" s="746" t="s">
        <v>590</v>
      </c>
      <c r="BT7" s="747"/>
      <c r="BU7" s="747"/>
      <c r="BV7" s="747"/>
      <c r="BW7" s="747"/>
      <c r="BX7" s="747"/>
      <c r="BY7" s="747"/>
      <c r="BZ7" s="747"/>
      <c r="CA7" s="747"/>
      <c r="CB7" s="747"/>
      <c r="CC7" s="747"/>
      <c r="CD7" s="747"/>
      <c r="CE7" s="747"/>
      <c r="CF7" s="747"/>
      <c r="CG7" s="773"/>
      <c r="CH7" s="743">
        <v>-18</v>
      </c>
      <c r="CI7" s="744"/>
      <c r="CJ7" s="744"/>
      <c r="CK7" s="744"/>
      <c r="CL7" s="745"/>
      <c r="CM7" s="743">
        <v>129</v>
      </c>
      <c r="CN7" s="744"/>
      <c r="CO7" s="744"/>
      <c r="CP7" s="744"/>
      <c r="CQ7" s="745"/>
      <c r="CR7" s="743">
        <v>50</v>
      </c>
      <c r="CS7" s="744"/>
      <c r="CT7" s="744"/>
      <c r="CU7" s="744"/>
      <c r="CV7" s="745"/>
      <c r="CW7" s="743">
        <v>0</v>
      </c>
      <c r="CX7" s="744"/>
      <c r="CY7" s="744"/>
      <c r="CZ7" s="744"/>
      <c r="DA7" s="745"/>
      <c r="DB7" s="743" t="s">
        <v>516</v>
      </c>
      <c r="DC7" s="744"/>
      <c r="DD7" s="744"/>
      <c r="DE7" s="744"/>
      <c r="DF7" s="745"/>
      <c r="DG7" s="743" t="s">
        <v>516</v>
      </c>
      <c r="DH7" s="744"/>
      <c r="DI7" s="744"/>
      <c r="DJ7" s="744"/>
      <c r="DK7" s="745"/>
      <c r="DL7" s="743">
        <v>60</v>
      </c>
      <c r="DM7" s="744"/>
      <c r="DN7" s="744"/>
      <c r="DO7" s="744"/>
      <c r="DP7" s="745"/>
      <c r="DQ7" s="743">
        <v>18</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546</v>
      </c>
      <c r="AG23" s="793"/>
      <c r="AH23" s="793"/>
      <c r="AI23" s="793"/>
      <c r="AJ23" s="796"/>
      <c r="AK23" s="797"/>
      <c r="AL23" s="798"/>
      <c r="AM23" s="798"/>
      <c r="AN23" s="798"/>
      <c r="AO23" s="798"/>
      <c r="AP23" s="793"/>
      <c r="AQ23" s="793"/>
      <c r="AR23" s="793"/>
      <c r="AS23" s="793"/>
      <c r="AT23" s="793"/>
      <c r="AU23" s="809"/>
      <c r="AV23" s="809"/>
      <c r="AW23" s="809"/>
      <c r="AX23" s="809"/>
      <c r="AY23" s="810"/>
      <c r="AZ23" s="811" t="s">
        <v>182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378</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409</v>
      </c>
      <c r="C28" s="761"/>
      <c r="D28" s="761"/>
      <c r="E28" s="761"/>
      <c r="F28" s="761"/>
      <c r="G28" s="761"/>
      <c r="H28" s="761"/>
      <c r="I28" s="761"/>
      <c r="J28" s="761"/>
      <c r="K28" s="761"/>
      <c r="L28" s="761"/>
      <c r="M28" s="761"/>
      <c r="N28" s="761"/>
      <c r="O28" s="761"/>
      <c r="P28" s="762"/>
      <c r="Q28" s="822">
        <v>1942</v>
      </c>
      <c r="R28" s="823"/>
      <c r="S28" s="823"/>
      <c r="T28" s="823"/>
      <c r="U28" s="823"/>
      <c r="V28" s="823">
        <v>1706</v>
      </c>
      <c r="W28" s="823"/>
      <c r="X28" s="823"/>
      <c r="Y28" s="823"/>
      <c r="Z28" s="823"/>
      <c r="AA28" s="823">
        <v>236</v>
      </c>
      <c r="AB28" s="823"/>
      <c r="AC28" s="823"/>
      <c r="AD28" s="823"/>
      <c r="AE28" s="824"/>
      <c r="AF28" s="825">
        <v>236</v>
      </c>
      <c r="AG28" s="823"/>
      <c r="AH28" s="823"/>
      <c r="AI28" s="823"/>
      <c r="AJ28" s="826"/>
      <c r="AK28" s="827">
        <v>198</v>
      </c>
      <c r="AL28" s="828"/>
      <c r="AM28" s="828"/>
      <c r="AN28" s="828"/>
      <c r="AO28" s="828"/>
      <c r="AP28" s="828" t="s">
        <v>516</v>
      </c>
      <c r="AQ28" s="828"/>
      <c r="AR28" s="828"/>
      <c r="AS28" s="828"/>
      <c r="AT28" s="828"/>
      <c r="AU28" s="828" t="s">
        <v>516</v>
      </c>
      <c r="AV28" s="828"/>
      <c r="AW28" s="828"/>
      <c r="AX28" s="828"/>
      <c r="AY28" s="828"/>
      <c r="AZ28" s="829" t="s">
        <v>516</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v>1920</v>
      </c>
      <c r="R29" s="753"/>
      <c r="S29" s="753"/>
      <c r="T29" s="753"/>
      <c r="U29" s="753"/>
      <c r="V29" s="753">
        <v>1798</v>
      </c>
      <c r="W29" s="753"/>
      <c r="X29" s="753"/>
      <c r="Y29" s="753"/>
      <c r="Z29" s="753"/>
      <c r="AA29" s="753">
        <v>122</v>
      </c>
      <c r="AB29" s="753"/>
      <c r="AC29" s="753"/>
      <c r="AD29" s="753"/>
      <c r="AE29" s="754"/>
      <c r="AF29" s="755">
        <v>122</v>
      </c>
      <c r="AG29" s="756"/>
      <c r="AH29" s="756"/>
      <c r="AI29" s="756"/>
      <c r="AJ29" s="757"/>
      <c r="AK29" s="834">
        <v>293</v>
      </c>
      <c r="AL29" s="830"/>
      <c r="AM29" s="830"/>
      <c r="AN29" s="830"/>
      <c r="AO29" s="830"/>
      <c r="AP29" s="830" t="s">
        <v>516</v>
      </c>
      <c r="AQ29" s="830"/>
      <c r="AR29" s="830"/>
      <c r="AS29" s="830"/>
      <c r="AT29" s="830"/>
      <c r="AU29" s="830" t="s">
        <v>516</v>
      </c>
      <c r="AV29" s="830"/>
      <c r="AW29" s="830"/>
      <c r="AX29" s="830"/>
      <c r="AY29" s="830"/>
      <c r="AZ29" s="831" t="s">
        <v>516</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v>192</v>
      </c>
      <c r="R30" s="753"/>
      <c r="S30" s="753"/>
      <c r="T30" s="753"/>
      <c r="U30" s="753"/>
      <c r="V30" s="753">
        <v>188</v>
      </c>
      <c r="W30" s="753"/>
      <c r="X30" s="753"/>
      <c r="Y30" s="753"/>
      <c r="Z30" s="753"/>
      <c r="AA30" s="753">
        <v>4</v>
      </c>
      <c r="AB30" s="753"/>
      <c r="AC30" s="753"/>
      <c r="AD30" s="753"/>
      <c r="AE30" s="754"/>
      <c r="AF30" s="755">
        <v>4</v>
      </c>
      <c r="AG30" s="756"/>
      <c r="AH30" s="756"/>
      <c r="AI30" s="756"/>
      <c r="AJ30" s="757"/>
      <c r="AK30" s="834">
        <v>55</v>
      </c>
      <c r="AL30" s="830"/>
      <c r="AM30" s="830"/>
      <c r="AN30" s="830"/>
      <c r="AO30" s="830"/>
      <c r="AP30" s="830" t="s">
        <v>516</v>
      </c>
      <c r="AQ30" s="830"/>
      <c r="AR30" s="830"/>
      <c r="AS30" s="830"/>
      <c r="AT30" s="830"/>
      <c r="AU30" s="830" t="s">
        <v>516</v>
      </c>
      <c r="AV30" s="830"/>
      <c r="AW30" s="830"/>
      <c r="AX30" s="830"/>
      <c r="AY30" s="830"/>
      <c r="AZ30" s="831" t="s">
        <v>516</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304</v>
      </c>
      <c r="R31" s="753"/>
      <c r="S31" s="753"/>
      <c r="T31" s="753"/>
      <c r="U31" s="753"/>
      <c r="V31" s="753">
        <v>252</v>
      </c>
      <c r="W31" s="753"/>
      <c r="X31" s="753"/>
      <c r="Y31" s="753"/>
      <c r="Z31" s="753"/>
      <c r="AA31" s="753">
        <v>52</v>
      </c>
      <c r="AB31" s="753"/>
      <c r="AC31" s="753"/>
      <c r="AD31" s="753"/>
      <c r="AE31" s="754"/>
      <c r="AF31" s="755">
        <v>662</v>
      </c>
      <c r="AG31" s="756"/>
      <c r="AH31" s="756"/>
      <c r="AI31" s="756"/>
      <c r="AJ31" s="757"/>
      <c r="AK31" s="834">
        <v>9</v>
      </c>
      <c r="AL31" s="830"/>
      <c r="AM31" s="830"/>
      <c r="AN31" s="830"/>
      <c r="AO31" s="830"/>
      <c r="AP31" s="830">
        <v>412</v>
      </c>
      <c r="AQ31" s="830"/>
      <c r="AR31" s="830"/>
      <c r="AS31" s="830"/>
      <c r="AT31" s="830"/>
      <c r="AU31" s="830">
        <v>0</v>
      </c>
      <c r="AV31" s="830"/>
      <c r="AW31" s="830"/>
      <c r="AX31" s="830"/>
      <c r="AY31" s="830"/>
      <c r="AZ31" s="831" t="s">
        <v>516</v>
      </c>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1085</v>
      </c>
      <c r="R32" s="753"/>
      <c r="S32" s="753"/>
      <c r="T32" s="753"/>
      <c r="U32" s="753"/>
      <c r="V32" s="753">
        <v>1032</v>
      </c>
      <c r="W32" s="753"/>
      <c r="X32" s="753"/>
      <c r="Y32" s="753"/>
      <c r="Z32" s="753"/>
      <c r="AA32" s="753">
        <v>53</v>
      </c>
      <c r="AB32" s="753"/>
      <c r="AC32" s="753"/>
      <c r="AD32" s="753"/>
      <c r="AE32" s="754"/>
      <c r="AF32" s="755">
        <v>414</v>
      </c>
      <c r="AG32" s="756"/>
      <c r="AH32" s="756"/>
      <c r="AI32" s="756"/>
      <c r="AJ32" s="757"/>
      <c r="AK32" s="834">
        <v>360</v>
      </c>
      <c r="AL32" s="830"/>
      <c r="AM32" s="830"/>
      <c r="AN32" s="830"/>
      <c r="AO32" s="830"/>
      <c r="AP32" s="830">
        <v>922</v>
      </c>
      <c r="AQ32" s="830"/>
      <c r="AR32" s="830"/>
      <c r="AS32" s="830"/>
      <c r="AT32" s="830"/>
      <c r="AU32" s="830">
        <v>613</v>
      </c>
      <c r="AV32" s="830"/>
      <c r="AW32" s="830"/>
      <c r="AX32" s="830"/>
      <c r="AY32" s="830"/>
      <c r="AZ32" s="831" t="s">
        <v>516</v>
      </c>
      <c r="BA32" s="831"/>
      <c r="BB32" s="831"/>
      <c r="BC32" s="831"/>
      <c r="BD32" s="831"/>
      <c r="BE32" s="832" t="s">
        <v>413</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415</v>
      </c>
      <c r="C33" s="750"/>
      <c r="D33" s="750"/>
      <c r="E33" s="750"/>
      <c r="F33" s="750"/>
      <c r="G33" s="750"/>
      <c r="H33" s="750"/>
      <c r="I33" s="750"/>
      <c r="J33" s="750"/>
      <c r="K33" s="750"/>
      <c r="L33" s="750"/>
      <c r="M33" s="750"/>
      <c r="N33" s="750"/>
      <c r="O33" s="750"/>
      <c r="P33" s="751"/>
      <c r="Q33" s="752">
        <v>341</v>
      </c>
      <c r="R33" s="753"/>
      <c r="S33" s="753"/>
      <c r="T33" s="753"/>
      <c r="U33" s="753"/>
      <c r="V33" s="753">
        <v>300</v>
      </c>
      <c r="W33" s="753"/>
      <c r="X33" s="753"/>
      <c r="Y33" s="753"/>
      <c r="Z33" s="753"/>
      <c r="AA33" s="753">
        <v>40</v>
      </c>
      <c r="AB33" s="753"/>
      <c r="AC33" s="753"/>
      <c r="AD33" s="753"/>
      <c r="AE33" s="754"/>
      <c r="AF33" s="755">
        <v>107</v>
      </c>
      <c r="AG33" s="756"/>
      <c r="AH33" s="756"/>
      <c r="AI33" s="756"/>
      <c r="AJ33" s="757"/>
      <c r="AK33" s="834">
        <v>186</v>
      </c>
      <c r="AL33" s="830"/>
      <c r="AM33" s="830"/>
      <c r="AN33" s="830"/>
      <c r="AO33" s="830"/>
      <c r="AP33" s="830">
        <v>3379</v>
      </c>
      <c r="AQ33" s="830"/>
      <c r="AR33" s="830"/>
      <c r="AS33" s="830"/>
      <c r="AT33" s="830"/>
      <c r="AU33" s="830">
        <v>1980</v>
      </c>
      <c r="AV33" s="830"/>
      <c r="AW33" s="830"/>
      <c r="AX33" s="830"/>
      <c r="AY33" s="830"/>
      <c r="AZ33" s="831" t="s">
        <v>516</v>
      </c>
      <c r="BA33" s="831"/>
      <c r="BB33" s="831"/>
      <c r="BC33" s="831"/>
      <c r="BD33" s="831"/>
      <c r="BE33" s="832" t="s">
        <v>413</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416</v>
      </c>
      <c r="C34" s="750"/>
      <c r="D34" s="750"/>
      <c r="E34" s="750"/>
      <c r="F34" s="750"/>
      <c r="G34" s="750"/>
      <c r="H34" s="750"/>
      <c r="I34" s="750"/>
      <c r="J34" s="750"/>
      <c r="K34" s="750"/>
      <c r="L34" s="750"/>
      <c r="M34" s="750"/>
      <c r="N34" s="750"/>
      <c r="O34" s="750"/>
      <c r="P34" s="751"/>
      <c r="Q34" s="752">
        <v>267</v>
      </c>
      <c r="R34" s="753"/>
      <c r="S34" s="753"/>
      <c r="T34" s="753"/>
      <c r="U34" s="753"/>
      <c r="V34" s="753">
        <v>255</v>
      </c>
      <c r="W34" s="753"/>
      <c r="X34" s="753"/>
      <c r="Y34" s="753"/>
      <c r="Z34" s="753"/>
      <c r="AA34" s="753">
        <v>12</v>
      </c>
      <c r="AB34" s="753"/>
      <c r="AC34" s="753"/>
      <c r="AD34" s="753"/>
      <c r="AE34" s="754"/>
      <c r="AF34" s="755">
        <v>2</v>
      </c>
      <c r="AG34" s="756"/>
      <c r="AH34" s="756"/>
      <c r="AI34" s="756"/>
      <c r="AJ34" s="757"/>
      <c r="AK34" s="834">
        <v>203</v>
      </c>
      <c r="AL34" s="830"/>
      <c r="AM34" s="830"/>
      <c r="AN34" s="830"/>
      <c r="AO34" s="830"/>
      <c r="AP34" s="830">
        <v>1697</v>
      </c>
      <c r="AQ34" s="830"/>
      <c r="AR34" s="830"/>
      <c r="AS34" s="830"/>
      <c r="AT34" s="830"/>
      <c r="AU34" s="830">
        <v>1697</v>
      </c>
      <c r="AV34" s="830"/>
      <c r="AW34" s="830"/>
      <c r="AX34" s="830"/>
      <c r="AY34" s="830"/>
      <c r="AZ34" s="831" t="s">
        <v>516</v>
      </c>
      <c r="BA34" s="831"/>
      <c r="BB34" s="831"/>
      <c r="BC34" s="831"/>
      <c r="BD34" s="831"/>
      <c r="BE34" s="832" t="s">
        <v>417</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397</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1547</v>
      </c>
      <c r="AG63" s="844"/>
      <c r="AH63" s="844"/>
      <c r="AI63" s="844"/>
      <c r="AJ63" s="845"/>
      <c r="AK63" s="846"/>
      <c r="AL63" s="841"/>
      <c r="AM63" s="841"/>
      <c r="AN63" s="841"/>
      <c r="AO63" s="841"/>
      <c r="AP63" s="844">
        <v>6410</v>
      </c>
      <c r="AQ63" s="844"/>
      <c r="AR63" s="844"/>
      <c r="AS63" s="844"/>
      <c r="AT63" s="844"/>
      <c r="AU63" s="844">
        <v>4290</v>
      </c>
      <c r="AV63" s="844"/>
      <c r="AW63" s="844"/>
      <c r="AX63" s="844"/>
      <c r="AY63" s="844"/>
      <c r="AZ63" s="848"/>
      <c r="BA63" s="848"/>
      <c r="BB63" s="848"/>
      <c r="BC63" s="848"/>
      <c r="BD63" s="848"/>
      <c r="BE63" s="849"/>
      <c r="BF63" s="849"/>
      <c r="BG63" s="849"/>
      <c r="BH63" s="849"/>
      <c r="BI63" s="850"/>
      <c r="BJ63" s="851" t="s">
        <v>182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421</v>
      </c>
      <c r="B66" s="730"/>
      <c r="C66" s="730"/>
      <c r="D66" s="730"/>
      <c r="E66" s="730"/>
      <c r="F66" s="730"/>
      <c r="G66" s="730"/>
      <c r="H66" s="730"/>
      <c r="I66" s="730"/>
      <c r="J66" s="730"/>
      <c r="K66" s="730"/>
      <c r="L66" s="730"/>
      <c r="M66" s="730"/>
      <c r="N66" s="730"/>
      <c r="O66" s="730"/>
      <c r="P66" s="731"/>
      <c r="Q66" s="725" t="s">
        <v>401</v>
      </c>
      <c r="R66" s="721"/>
      <c r="S66" s="721"/>
      <c r="T66" s="721"/>
      <c r="U66" s="722"/>
      <c r="V66" s="725" t="s">
        <v>402</v>
      </c>
      <c r="W66" s="721"/>
      <c r="X66" s="721"/>
      <c r="Y66" s="721"/>
      <c r="Z66" s="722"/>
      <c r="AA66" s="725" t="s">
        <v>403</v>
      </c>
      <c r="AB66" s="721"/>
      <c r="AC66" s="721"/>
      <c r="AD66" s="721"/>
      <c r="AE66" s="722"/>
      <c r="AF66" s="854" t="s">
        <v>404</v>
      </c>
      <c r="AG66" s="815"/>
      <c r="AH66" s="815"/>
      <c r="AI66" s="815"/>
      <c r="AJ66" s="855"/>
      <c r="AK66" s="725" t="s">
        <v>405</v>
      </c>
      <c r="AL66" s="730"/>
      <c r="AM66" s="730"/>
      <c r="AN66" s="730"/>
      <c r="AO66" s="731"/>
      <c r="AP66" s="725" t="s">
        <v>406</v>
      </c>
      <c r="AQ66" s="721"/>
      <c r="AR66" s="721"/>
      <c r="AS66" s="721"/>
      <c r="AT66" s="722"/>
      <c r="AU66" s="725" t="s">
        <v>422</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2406</v>
      </c>
      <c r="R68" s="866"/>
      <c r="S68" s="866"/>
      <c r="T68" s="866"/>
      <c r="U68" s="866"/>
      <c r="V68" s="866">
        <v>1838</v>
      </c>
      <c r="W68" s="866"/>
      <c r="X68" s="866"/>
      <c r="Y68" s="866"/>
      <c r="Z68" s="866"/>
      <c r="AA68" s="866">
        <v>568</v>
      </c>
      <c r="AB68" s="866"/>
      <c r="AC68" s="866"/>
      <c r="AD68" s="866"/>
      <c r="AE68" s="866"/>
      <c r="AF68" s="866">
        <v>6151</v>
      </c>
      <c r="AG68" s="866"/>
      <c r="AH68" s="866"/>
      <c r="AI68" s="866"/>
      <c r="AJ68" s="866"/>
      <c r="AK68" s="866">
        <v>0</v>
      </c>
      <c r="AL68" s="866"/>
      <c r="AM68" s="866"/>
      <c r="AN68" s="866"/>
      <c r="AO68" s="866"/>
      <c r="AP68" s="866">
        <v>2430</v>
      </c>
      <c r="AQ68" s="866"/>
      <c r="AR68" s="866"/>
      <c r="AS68" s="866"/>
      <c r="AT68" s="866"/>
      <c r="AU68" s="866" t="s">
        <v>516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818</v>
      </c>
      <c r="R69" s="830"/>
      <c r="S69" s="830"/>
      <c r="T69" s="830"/>
      <c r="U69" s="830"/>
      <c r="V69" s="830">
        <v>803</v>
      </c>
      <c r="W69" s="830"/>
      <c r="X69" s="830"/>
      <c r="Y69" s="830"/>
      <c r="Z69" s="830"/>
      <c r="AA69" s="830">
        <v>15</v>
      </c>
      <c r="AB69" s="830"/>
      <c r="AC69" s="830"/>
      <c r="AD69" s="830"/>
      <c r="AE69" s="830"/>
      <c r="AF69" s="830">
        <v>16</v>
      </c>
      <c r="AG69" s="830"/>
      <c r="AH69" s="830"/>
      <c r="AI69" s="830"/>
      <c r="AJ69" s="830"/>
      <c r="AK69" s="830">
        <v>32</v>
      </c>
      <c r="AL69" s="830"/>
      <c r="AM69" s="830"/>
      <c r="AN69" s="830"/>
      <c r="AO69" s="830"/>
      <c r="AP69" s="830" t="s">
        <v>516</v>
      </c>
      <c r="AQ69" s="830"/>
      <c r="AR69" s="830"/>
      <c r="AS69" s="830"/>
      <c r="AT69" s="830"/>
      <c r="AU69" s="830" t="s">
        <v>516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369</v>
      </c>
      <c r="R70" s="830"/>
      <c r="S70" s="830"/>
      <c r="T70" s="830"/>
      <c r="U70" s="830"/>
      <c r="V70" s="830">
        <v>331</v>
      </c>
      <c r="W70" s="830"/>
      <c r="X70" s="830"/>
      <c r="Y70" s="830"/>
      <c r="Z70" s="830"/>
      <c r="AA70" s="830">
        <v>38</v>
      </c>
      <c r="AB70" s="830"/>
      <c r="AC70" s="830"/>
      <c r="AD70" s="830"/>
      <c r="AE70" s="830"/>
      <c r="AF70" s="830">
        <v>38</v>
      </c>
      <c r="AG70" s="830"/>
      <c r="AH70" s="830"/>
      <c r="AI70" s="830"/>
      <c r="AJ70" s="830"/>
      <c r="AK70" s="830">
        <v>44</v>
      </c>
      <c r="AL70" s="830"/>
      <c r="AM70" s="830"/>
      <c r="AN70" s="830"/>
      <c r="AO70" s="830"/>
      <c r="AP70" s="830" t="s">
        <v>516</v>
      </c>
      <c r="AQ70" s="830"/>
      <c r="AR70" s="830"/>
      <c r="AS70" s="830"/>
      <c r="AT70" s="830"/>
      <c r="AU70" s="830" t="s">
        <v>516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583</v>
      </c>
      <c r="C71" s="874"/>
      <c r="D71" s="874"/>
      <c r="E71" s="874"/>
      <c r="F71" s="874"/>
      <c r="G71" s="874"/>
      <c r="H71" s="874"/>
      <c r="I71" s="874"/>
      <c r="J71" s="874"/>
      <c r="K71" s="874"/>
      <c r="L71" s="874"/>
      <c r="M71" s="874"/>
      <c r="N71" s="874"/>
      <c r="O71" s="874"/>
      <c r="P71" s="875"/>
      <c r="Q71" s="876">
        <v>255</v>
      </c>
      <c r="R71" s="830"/>
      <c r="S71" s="830"/>
      <c r="T71" s="830"/>
      <c r="U71" s="830"/>
      <c r="V71" s="830">
        <v>246</v>
      </c>
      <c r="W71" s="830"/>
      <c r="X71" s="830"/>
      <c r="Y71" s="830"/>
      <c r="Z71" s="830"/>
      <c r="AA71" s="830">
        <v>9</v>
      </c>
      <c r="AB71" s="830"/>
      <c r="AC71" s="830"/>
      <c r="AD71" s="830"/>
      <c r="AE71" s="830"/>
      <c r="AF71" s="830">
        <v>8</v>
      </c>
      <c r="AG71" s="830"/>
      <c r="AH71" s="830"/>
      <c r="AI71" s="830"/>
      <c r="AJ71" s="830"/>
      <c r="AK71" s="830">
        <v>25</v>
      </c>
      <c r="AL71" s="830"/>
      <c r="AM71" s="830"/>
      <c r="AN71" s="830"/>
      <c r="AO71" s="830"/>
      <c r="AP71" s="830" t="s">
        <v>516</v>
      </c>
      <c r="AQ71" s="830"/>
      <c r="AR71" s="830"/>
      <c r="AS71" s="830"/>
      <c r="AT71" s="830"/>
      <c r="AU71" s="830" t="s">
        <v>516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584</v>
      </c>
      <c r="C72" s="874"/>
      <c r="D72" s="874"/>
      <c r="E72" s="874"/>
      <c r="F72" s="874"/>
      <c r="G72" s="874"/>
      <c r="H72" s="874"/>
      <c r="I72" s="874"/>
      <c r="J72" s="874"/>
      <c r="K72" s="874"/>
      <c r="L72" s="874"/>
      <c r="M72" s="874"/>
      <c r="N72" s="874"/>
      <c r="O72" s="874"/>
      <c r="P72" s="875"/>
      <c r="Q72" s="876">
        <v>2146</v>
      </c>
      <c r="R72" s="830"/>
      <c r="S72" s="830"/>
      <c r="T72" s="830"/>
      <c r="U72" s="830"/>
      <c r="V72" s="830">
        <v>2073</v>
      </c>
      <c r="W72" s="830"/>
      <c r="X72" s="830"/>
      <c r="Y72" s="830"/>
      <c r="Z72" s="830"/>
      <c r="AA72" s="830">
        <v>73</v>
      </c>
      <c r="AB72" s="830"/>
      <c r="AC72" s="830"/>
      <c r="AD72" s="830"/>
      <c r="AE72" s="830"/>
      <c r="AF72" s="830">
        <v>73</v>
      </c>
      <c r="AG72" s="830"/>
      <c r="AH72" s="830"/>
      <c r="AI72" s="830"/>
      <c r="AJ72" s="830"/>
      <c r="AK72" s="830">
        <v>120</v>
      </c>
      <c r="AL72" s="830"/>
      <c r="AM72" s="830"/>
      <c r="AN72" s="830"/>
      <c r="AO72" s="830"/>
      <c r="AP72" s="830">
        <v>1396</v>
      </c>
      <c r="AQ72" s="830"/>
      <c r="AR72" s="830"/>
      <c r="AS72" s="830"/>
      <c r="AT72" s="830"/>
      <c r="AU72" s="830" t="s">
        <v>516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7101</v>
      </c>
      <c r="R73" s="830"/>
      <c r="S73" s="830"/>
      <c r="T73" s="830"/>
      <c r="U73" s="830"/>
      <c r="V73" s="830">
        <v>6737</v>
      </c>
      <c r="W73" s="830"/>
      <c r="X73" s="830"/>
      <c r="Y73" s="830"/>
      <c r="Z73" s="830"/>
      <c r="AA73" s="830">
        <v>364</v>
      </c>
      <c r="AB73" s="830"/>
      <c r="AC73" s="830"/>
      <c r="AD73" s="830"/>
      <c r="AE73" s="830"/>
      <c r="AF73" s="830">
        <v>364</v>
      </c>
      <c r="AG73" s="830"/>
      <c r="AH73" s="830"/>
      <c r="AI73" s="830"/>
      <c r="AJ73" s="830"/>
      <c r="AK73" s="830">
        <v>0</v>
      </c>
      <c r="AL73" s="830"/>
      <c r="AM73" s="830"/>
      <c r="AN73" s="830"/>
      <c r="AO73" s="830"/>
      <c r="AP73" s="830" t="s">
        <v>516</v>
      </c>
      <c r="AQ73" s="830"/>
      <c r="AR73" s="830"/>
      <c r="AS73" s="830"/>
      <c r="AT73" s="830"/>
      <c r="AU73" s="830" t="s">
        <v>516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149</v>
      </c>
      <c r="R74" s="830"/>
      <c r="S74" s="830"/>
      <c r="T74" s="830"/>
      <c r="U74" s="830"/>
      <c r="V74" s="830">
        <v>138</v>
      </c>
      <c r="W74" s="830"/>
      <c r="X74" s="830"/>
      <c r="Y74" s="830"/>
      <c r="Z74" s="830"/>
      <c r="AA74" s="830">
        <v>11</v>
      </c>
      <c r="AB74" s="830"/>
      <c r="AC74" s="830"/>
      <c r="AD74" s="830"/>
      <c r="AE74" s="830"/>
      <c r="AF74" s="830">
        <v>10</v>
      </c>
      <c r="AG74" s="830"/>
      <c r="AH74" s="830"/>
      <c r="AI74" s="830"/>
      <c r="AJ74" s="830"/>
      <c r="AK74" s="830">
        <v>5</v>
      </c>
      <c r="AL74" s="830"/>
      <c r="AM74" s="830"/>
      <c r="AN74" s="830"/>
      <c r="AO74" s="830"/>
      <c r="AP74" s="830" t="s">
        <v>516</v>
      </c>
      <c r="AQ74" s="830"/>
      <c r="AR74" s="830"/>
      <c r="AS74" s="830"/>
      <c r="AT74" s="830"/>
      <c r="AU74" s="830" t="s">
        <v>516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532</v>
      </c>
      <c r="R75" s="878"/>
      <c r="S75" s="878"/>
      <c r="T75" s="878"/>
      <c r="U75" s="834"/>
      <c r="V75" s="879">
        <v>514</v>
      </c>
      <c r="W75" s="878"/>
      <c r="X75" s="878"/>
      <c r="Y75" s="878"/>
      <c r="Z75" s="834"/>
      <c r="AA75" s="879">
        <v>17</v>
      </c>
      <c r="AB75" s="878"/>
      <c r="AC75" s="878"/>
      <c r="AD75" s="878"/>
      <c r="AE75" s="834"/>
      <c r="AF75" s="879">
        <v>17</v>
      </c>
      <c r="AG75" s="878"/>
      <c r="AH75" s="878"/>
      <c r="AI75" s="878"/>
      <c r="AJ75" s="834"/>
      <c r="AK75" s="879">
        <v>9</v>
      </c>
      <c r="AL75" s="878"/>
      <c r="AM75" s="878"/>
      <c r="AN75" s="878"/>
      <c r="AO75" s="834"/>
      <c r="AP75" s="879" t="s">
        <v>516</v>
      </c>
      <c r="AQ75" s="878"/>
      <c r="AR75" s="878"/>
      <c r="AS75" s="878"/>
      <c r="AT75" s="834"/>
      <c r="AU75" s="879" t="s">
        <v>516</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588</v>
      </c>
      <c r="C76" s="874"/>
      <c r="D76" s="874"/>
      <c r="E76" s="874"/>
      <c r="F76" s="874"/>
      <c r="G76" s="874"/>
      <c r="H76" s="874"/>
      <c r="I76" s="874"/>
      <c r="J76" s="874"/>
      <c r="K76" s="874"/>
      <c r="L76" s="874"/>
      <c r="M76" s="874"/>
      <c r="N76" s="874"/>
      <c r="O76" s="874"/>
      <c r="P76" s="875"/>
      <c r="Q76" s="877">
        <v>170790</v>
      </c>
      <c r="R76" s="878"/>
      <c r="S76" s="878"/>
      <c r="T76" s="878"/>
      <c r="U76" s="834"/>
      <c r="V76" s="879">
        <v>165043</v>
      </c>
      <c r="W76" s="878"/>
      <c r="X76" s="878"/>
      <c r="Y76" s="878"/>
      <c r="Z76" s="834"/>
      <c r="AA76" s="879">
        <v>5747</v>
      </c>
      <c r="AB76" s="878"/>
      <c r="AC76" s="878"/>
      <c r="AD76" s="878"/>
      <c r="AE76" s="834"/>
      <c r="AF76" s="879">
        <v>5743</v>
      </c>
      <c r="AG76" s="878"/>
      <c r="AH76" s="878"/>
      <c r="AI76" s="878"/>
      <c r="AJ76" s="834"/>
      <c r="AK76" s="879">
        <v>6172</v>
      </c>
      <c r="AL76" s="878"/>
      <c r="AM76" s="878"/>
      <c r="AN76" s="878"/>
      <c r="AO76" s="834"/>
      <c r="AP76" s="879" t="s">
        <v>516</v>
      </c>
      <c r="AQ76" s="878"/>
      <c r="AR76" s="878"/>
      <c r="AS76" s="878"/>
      <c r="AT76" s="834"/>
      <c r="AU76" s="879" t="s">
        <v>516</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589</v>
      </c>
      <c r="C77" s="874"/>
      <c r="D77" s="874"/>
      <c r="E77" s="874"/>
      <c r="F77" s="874"/>
      <c r="G77" s="874"/>
      <c r="H77" s="874"/>
      <c r="I77" s="874"/>
      <c r="J77" s="874"/>
      <c r="K77" s="874"/>
      <c r="L77" s="874"/>
      <c r="M77" s="874"/>
      <c r="N77" s="874"/>
      <c r="O77" s="874"/>
      <c r="P77" s="875"/>
      <c r="Q77" s="877">
        <v>4488</v>
      </c>
      <c r="R77" s="878"/>
      <c r="S77" s="878"/>
      <c r="T77" s="878"/>
      <c r="U77" s="834"/>
      <c r="V77" s="879">
        <v>4445</v>
      </c>
      <c r="W77" s="878"/>
      <c r="X77" s="878"/>
      <c r="Y77" s="878"/>
      <c r="Z77" s="834"/>
      <c r="AA77" s="879">
        <v>43</v>
      </c>
      <c r="AB77" s="878"/>
      <c r="AC77" s="878"/>
      <c r="AD77" s="878"/>
      <c r="AE77" s="834"/>
      <c r="AF77" s="879">
        <v>42</v>
      </c>
      <c r="AG77" s="878"/>
      <c r="AH77" s="878"/>
      <c r="AI77" s="878"/>
      <c r="AJ77" s="834"/>
      <c r="AK77" s="879">
        <v>130</v>
      </c>
      <c r="AL77" s="878"/>
      <c r="AM77" s="878"/>
      <c r="AN77" s="878"/>
      <c r="AO77" s="834"/>
      <c r="AP77" s="879">
        <v>2174</v>
      </c>
      <c r="AQ77" s="878"/>
      <c r="AR77" s="878"/>
      <c r="AS77" s="878"/>
      <c r="AT77" s="834"/>
      <c r="AU77" s="879">
        <v>69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12462</v>
      </c>
      <c r="AG88" s="844"/>
      <c r="AH88" s="844"/>
      <c r="AI88" s="844"/>
      <c r="AJ88" s="844"/>
      <c r="AK88" s="841"/>
      <c r="AL88" s="841"/>
      <c r="AM88" s="841"/>
      <c r="AN88" s="841"/>
      <c r="AO88" s="841"/>
      <c r="AP88" s="844">
        <v>6000</v>
      </c>
      <c r="AQ88" s="844"/>
      <c r="AR88" s="844"/>
      <c r="AS88" s="844"/>
      <c r="AT88" s="844"/>
      <c r="AU88" s="844">
        <v>69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v>60</v>
      </c>
      <c r="DM102" s="852"/>
      <c r="DN102" s="852"/>
      <c r="DO102" s="852"/>
      <c r="DP102" s="891"/>
      <c r="DQ102" s="890">
        <v>18</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315</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315</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315</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487064</v>
      </c>
      <c r="AB110" s="900"/>
      <c r="AC110" s="900"/>
      <c r="AD110" s="900"/>
      <c r="AE110" s="901"/>
      <c r="AF110" s="902">
        <v>577657</v>
      </c>
      <c r="AG110" s="900"/>
      <c r="AH110" s="900"/>
      <c r="AI110" s="900"/>
      <c r="AJ110" s="901"/>
      <c r="AK110" s="902">
        <v>597186</v>
      </c>
      <c r="AL110" s="900"/>
      <c r="AM110" s="900"/>
      <c r="AN110" s="900"/>
      <c r="AO110" s="901"/>
      <c r="AP110" s="903">
        <v>16.399999999999999</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6725578</v>
      </c>
      <c r="BR110" s="931"/>
      <c r="BS110" s="931"/>
      <c r="BT110" s="931"/>
      <c r="BU110" s="931"/>
      <c r="BV110" s="931">
        <v>6512628</v>
      </c>
      <c r="BW110" s="931"/>
      <c r="BX110" s="931"/>
      <c r="BY110" s="931"/>
      <c r="BZ110" s="931"/>
      <c r="CA110" s="931">
        <v>6210108</v>
      </c>
      <c r="CB110" s="931"/>
      <c r="CC110" s="931"/>
      <c r="CD110" s="931"/>
      <c r="CE110" s="931"/>
      <c r="CF110" s="944">
        <v>170.3</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182</v>
      </c>
      <c r="DH110" s="931"/>
      <c r="DI110" s="931"/>
      <c r="DJ110" s="931"/>
      <c r="DK110" s="931"/>
      <c r="DL110" s="931" t="s">
        <v>440</v>
      </c>
      <c r="DM110" s="931"/>
      <c r="DN110" s="931"/>
      <c r="DO110" s="931"/>
      <c r="DP110" s="931"/>
      <c r="DQ110" s="931" t="s">
        <v>182</v>
      </c>
      <c r="DR110" s="931"/>
      <c r="DS110" s="931"/>
      <c r="DT110" s="931"/>
      <c r="DU110" s="931"/>
      <c r="DV110" s="932" t="s">
        <v>182</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440</v>
      </c>
      <c r="AG111" s="938"/>
      <c r="AH111" s="938"/>
      <c r="AI111" s="938"/>
      <c r="AJ111" s="939"/>
      <c r="AK111" s="940" t="s">
        <v>440</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182</v>
      </c>
      <c r="BW111" s="926"/>
      <c r="BX111" s="926"/>
      <c r="BY111" s="926"/>
      <c r="BZ111" s="926"/>
      <c r="CA111" s="926" t="s">
        <v>182</v>
      </c>
      <c r="CB111" s="926"/>
      <c r="CC111" s="926"/>
      <c r="CD111" s="926"/>
      <c r="CE111" s="926"/>
      <c r="CF111" s="920" t="s">
        <v>182</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446</v>
      </c>
      <c r="DM111" s="926"/>
      <c r="DN111" s="926"/>
      <c r="DO111" s="926"/>
      <c r="DP111" s="926"/>
      <c r="DQ111" s="926" t="s">
        <v>182</v>
      </c>
      <c r="DR111" s="926"/>
      <c r="DS111" s="926"/>
      <c r="DT111" s="926"/>
      <c r="DU111" s="926"/>
      <c r="DV111" s="927" t="s">
        <v>440</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182</v>
      </c>
      <c r="AB112" s="959"/>
      <c r="AC112" s="959"/>
      <c r="AD112" s="959"/>
      <c r="AE112" s="960"/>
      <c r="AF112" s="961" t="s">
        <v>182</v>
      </c>
      <c r="AG112" s="959"/>
      <c r="AH112" s="959"/>
      <c r="AI112" s="959"/>
      <c r="AJ112" s="960"/>
      <c r="AK112" s="961" t="s">
        <v>440</v>
      </c>
      <c r="AL112" s="959"/>
      <c r="AM112" s="959"/>
      <c r="AN112" s="959"/>
      <c r="AO112" s="960"/>
      <c r="AP112" s="962" t="s">
        <v>442</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4337968</v>
      </c>
      <c r="BR112" s="926"/>
      <c r="BS112" s="926"/>
      <c r="BT112" s="926"/>
      <c r="BU112" s="926"/>
      <c r="BV112" s="926">
        <v>4232629</v>
      </c>
      <c r="BW112" s="926"/>
      <c r="BX112" s="926"/>
      <c r="BY112" s="926"/>
      <c r="BZ112" s="926"/>
      <c r="CA112" s="926">
        <v>4290436</v>
      </c>
      <c r="CB112" s="926"/>
      <c r="CC112" s="926"/>
      <c r="CD112" s="926"/>
      <c r="CE112" s="926"/>
      <c r="CF112" s="920">
        <v>117.7</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182</v>
      </c>
      <c r="DH112" s="926"/>
      <c r="DI112" s="926"/>
      <c r="DJ112" s="926"/>
      <c r="DK112" s="926"/>
      <c r="DL112" s="926" t="s">
        <v>182</v>
      </c>
      <c r="DM112" s="926"/>
      <c r="DN112" s="926"/>
      <c r="DO112" s="926"/>
      <c r="DP112" s="926"/>
      <c r="DQ112" s="926" t="s">
        <v>182</v>
      </c>
      <c r="DR112" s="926"/>
      <c r="DS112" s="926"/>
      <c r="DT112" s="926"/>
      <c r="DU112" s="926"/>
      <c r="DV112" s="927" t="s">
        <v>182</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421668</v>
      </c>
      <c r="AB113" s="938"/>
      <c r="AC113" s="938"/>
      <c r="AD113" s="938"/>
      <c r="AE113" s="939"/>
      <c r="AF113" s="940">
        <v>430220</v>
      </c>
      <c r="AG113" s="938"/>
      <c r="AH113" s="938"/>
      <c r="AI113" s="938"/>
      <c r="AJ113" s="939"/>
      <c r="AK113" s="940">
        <v>426013</v>
      </c>
      <c r="AL113" s="938"/>
      <c r="AM113" s="938"/>
      <c r="AN113" s="938"/>
      <c r="AO113" s="939"/>
      <c r="AP113" s="941">
        <v>11.7</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125447</v>
      </c>
      <c r="BR113" s="926"/>
      <c r="BS113" s="926"/>
      <c r="BT113" s="926"/>
      <c r="BU113" s="926"/>
      <c r="BV113" s="926">
        <v>103658</v>
      </c>
      <c r="BW113" s="926"/>
      <c r="BX113" s="926"/>
      <c r="BY113" s="926"/>
      <c r="BZ113" s="926"/>
      <c r="CA113" s="926">
        <v>69384</v>
      </c>
      <c r="CB113" s="926"/>
      <c r="CC113" s="926"/>
      <c r="CD113" s="926"/>
      <c r="CE113" s="926"/>
      <c r="CF113" s="920">
        <v>1.9</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182</v>
      </c>
      <c r="DH113" s="959"/>
      <c r="DI113" s="959"/>
      <c r="DJ113" s="959"/>
      <c r="DK113" s="960"/>
      <c r="DL113" s="961" t="s">
        <v>442</v>
      </c>
      <c r="DM113" s="959"/>
      <c r="DN113" s="959"/>
      <c r="DO113" s="959"/>
      <c r="DP113" s="960"/>
      <c r="DQ113" s="961" t="s">
        <v>182</v>
      </c>
      <c r="DR113" s="959"/>
      <c r="DS113" s="959"/>
      <c r="DT113" s="959"/>
      <c r="DU113" s="960"/>
      <c r="DV113" s="962" t="s">
        <v>442</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35431</v>
      </c>
      <c r="AB114" s="959"/>
      <c r="AC114" s="959"/>
      <c r="AD114" s="959"/>
      <c r="AE114" s="960"/>
      <c r="AF114" s="961">
        <v>35375</v>
      </c>
      <c r="AG114" s="959"/>
      <c r="AH114" s="959"/>
      <c r="AI114" s="959"/>
      <c r="AJ114" s="960"/>
      <c r="AK114" s="961">
        <v>35516</v>
      </c>
      <c r="AL114" s="959"/>
      <c r="AM114" s="959"/>
      <c r="AN114" s="959"/>
      <c r="AO114" s="960"/>
      <c r="AP114" s="962">
        <v>1</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691094</v>
      </c>
      <c r="BR114" s="926"/>
      <c r="BS114" s="926"/>
      <c r="BT114" s="926"/>
      <c r="BU114" s="926"/>
      <c r="BV114" s="926">
        <v>684147</v>
      </c>
      <c r="BW114" s="926"/>
      <c r="BX114" s="926"/>
      <c r="BY114" s="926"/>
      <c r="BZ114" s="926"/>
      <c r="CA114" s="926">
        <v>632344</v>
      </c>
      <c r="CB114" s="926"/>
      <c r="CC114" s="926"/>
      <c r="CD114" s="926"/>
      <c r="CE114" s="926"/>
      <c r="CF114" s="920">
        <v>17.3</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182</v>
      </c>
      <c r="DH114" s="959"/>
      <c r="DI114" s="959"/>
      <c r="DJ114" s="959"/>
      <c r="DK114" s="960"/>
      <c r="DL114" s="961" t="s">
        <v>440</v>
      </c>
      <c r="DM114" s="959"/>
      <c r="DN114" s="959"/>
      <c r="DO114" s="959"/>
      <c r="DP114" s="960"/>
      <c r="DQ114" s="961" t="s">
        <v>182</v>
      </c>
      <c r="DR114" s="959"/>
      <c r="DS114" s="959"/>
      <c r="DT114" s="959"/>
      <c r="DU114" s="960"/>
      <c r="DV114" s="962" t="s">
        <v>182</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1340</v>
      </c>
      <c r="AB115" s="938"/>
      <c r="AC115" s="938"/>
      <c r="AD115" s="938"/>
      <c r="AE115" s="939"/>
      <c r="AF115" s="940">
        <v>2484</v>
      </c>
      <c r="AG115" s="938"/>
      <c r="AH115" s="938"/>
      <c r="AI115" s="938"/>
      <c r="AJ115" s="939"/>
      <c r="AK115" s="940">
        <v>1330</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v>22500</v>
      </c>
      <c r="BW115" s="926"/>
      <c r="BX115" s="926"/>
      <c r="BY115" s="926"/>
      <c r="BZ115" s="926"/>
      <c r="CA115" s="926">
        <v>18000</v>
      </c>
      <c r="CB115" s="926"/>
      <c r="CC115" s="926"/>
      <c r="CD115" s="926"/>
      <c r="CE115" s="926"/>
      <c r="CF115" s="920">
        <v>0.5</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182</v>
      </c>
      <c r="DH115" s="959"/>
      <c r="DI115" s="959"/>
      <c r="DJ115" s="959"/>
      <c r="DK115" s="960"/>
      <c r="DL115" s="961" t="s">
        <v>442</v>
      </c>
      <c r="DM115" s="959"/>
      <c r="DN115" s="959"/>
      <c r="DO115" s="959"/>
      <c r="DP115" s="960"/>
      <c r="DQ115" s="961" t="s">
        <v>182</v>
      </c>
      <c r="DR115" s="959"/>
      <c r="DS115" s="959"/>
      <c r="DT115" s="959"/>
      <c r="DU115" s="960"/>
      <c r="DV115" s="962" t="s">
        <v>182</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182</v>
      </c>
      <c r="AB116" s="959"/>
      <c r="AC116" s="959"/>
      <c r="AD116" s="959"/>
      <c r="AE116" s="960"/>
      <c r="AF116" s="961" t="s">
        <v>182</v>
      </c>
      <c r="AG116" s="959"/>
      <c r="AH116" s="959"/>
      <c r="AI116" s="959"/>
      <c r="AJ116" s="960"/>
      <c r="AK116" s="961" t="s">
        <v>182</v>
      </c>
      <c r="AL116" s="959"/>
      <c r="AM116" s="959"/>
      <c r="AN116" s="959"/>
      <c r="AO116" s="960"/>
      <c r="AP116" s="962" t="s">
        <v>182</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182</v>
      </c>
      <c r="BW116" s="926"/>
      <c r="BX116" s="926"/>
      <c r="BY116" s="926"/>
      <c r="BZ116" s="926"/>
      <c r="CA116" s="926" t="s">
        <v>182</v>
      </c>
      <c r="CB116" s="926"/>
      <c r="CC116" s="926"/>
      <c r="CD116" s="926"/>
      <c r="CE116" s="926"/>
      <c r="CF116" s="920" t="s">
        <v>182</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182</v>
      </c>
      <c r="DH116" s="959"/>
      <c r="DI116" s="959"/>
      <c r="DJ116" s="959"/>
      <c r="DK116" s="960"/>
      <c r="DL116" s="961" t="s">
        <v>182</v>
      </c>
      <c r="DM116" s="959"/>
      <c r="DN116" s="959"/>
      <c r="DO116" s="959"/>
      <c r="DP116" s="960"/>
      <c r="DQ116" s="961" t="s">
        <v>182</v>
      </c>
      <c r="DR116" s="959"/>
      <c r="DS116" s="959"/>
      <c r="DT116" s="959"/>
      <c r="DU116" s="960"/>
      <c r="DV116" s="962" t="s">
        <v>182</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945503</v>
      </c>
      <c r="AB117" s="979"/>
      <c r="AC117" s="979"/>
      <c r="AD117" s="979"/>
      <c r="AE117" s="980"/>
      <c r="AF117" s="981">
        <v>1045736</v>
      </c>
      <c r="AG117" s="979"/>
      <c r="AH117" s="979"/>
      <c r="AI117" s="979"/>
      <c r="AJ117" s="980"/>
      <c r="AK117" s="981">
        <v>1060045</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442</v>
      </c>
      <c r="BR117" s="926"/>
      <c r="BS117" s="926"/>
      <c r="BT117" s="926"/>
      <c r="BU117" s="926"/>
      <c r="BV117" s="926" t="s">
        <v>182</v>
      </c>
      <c r="BW117" s="926"/>
      <c r="BX117" s="926"/>
      <c r="BY117" s="926"/>
      <c r="BZ117" s="926"/>
      <c r="CA117" s="926" t="s">
        <v>444</v>
      </c>
      <c r="CB117" s="926"/>
      <c r="CC117" s="926"/>
      <c r="CD117" s="926"/>
      <c r="CE117" s="926"/>
      <c r="CF117" s="920" t="s">
        <v>182</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182</v>
      </c>
      <c r="DH117" s="959"/>
      <c r="DI117" s="959"/>
      <c r="DJ117" s="959"/>
      <c r="DK117" s="960"/>
      <c r="DL117" s="961" t="s">
        <v>182</v>
      </c>
      <c r="DM117" s="959"/>
      <c r="DN117" s="959"/>
      <c r="DO117" s="959"/>
      <c r="DP117" s="960"/>
      <c r="DQ117" s="961" t="s">
        <v>182</v>
      </c>
      <c r="DR117" s="959"/>
      <c r="DS117" s="959"/>
      <c r="DT117" s="959"/>
      <c r="DU117" s="960"/>
      <c r="DV117" s="962" t="s">
        <v>182</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315</v>
      </c>
      <c r="AL118" s="893"/>
      <c r="AM118" s="893"/>
      <c r="AN118" s="893"/>
      <c r="AO118" s="894"/>
      <c r="AP118" s="970" t="s">
        <v>434</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182</v>
      </c>
      <c r="BW118" s="1000"/>
      <c r="BX118" s="1000"/>
      <c r="BY118" s="1000"/>
      <c r="BZ118" s="1000"/>
      <c r="CA118" s="1000" t="s">
        <v>442</v>
      </c>
      <c r="CB118" s="1000"/>
      <c r="CC118" s="1000"/>
      <c r="CD118" s="1000"/>
      <c r="CE118" s="1000"/>
      <c r="CF118" s="920" t="s">
        <v>442</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182</v>
      </c>
      <c r="DH118" s="959"/>
      <c r="DI118" s="959"/>
      <c r="DJ118" s="959"/>
      <c r="DK118" s="960"/>
      <c r="DL118" s="961" t="s">
        <v>444</v>
      </c>
      <c r="DM118" s="959"/>
      <c r="DN118" s="959"/>
      <c r="DO118" s="959"/>
      <c r="DP118" s="960"/>
      <c r="DQ118" s="961" t="s">
        <v>442</v>
      </c>
      <c r="DR118" s="959"/>
      <c r="DS118" s="959"/>
      <c r="DT118" s="959"/>
      <c r="DU118" s="960"/>
      <c r="DV118" s="962" t="s">
        <v>182</v>
      </c>
      <c r="DW118" s="963"/>
      <c r="DX118" s="963"/>
      <c r="DY118" s="963"/>
      <c r="DZ118" s="964"/>
    </row>
    <row r="119" spans="1:130" s="230" customFormat="1" ht="26.25" customHeight="1" x14ac:dyDescent="0.15">
      <c r="A119" s="1062"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442</v>
      </c>
      <c r="AG119" s="900"/>
      <c r="AH119" s="900"/>
      <c r="AI119" s="900"/>
      <c r="AJ119" s="901"/>
      <c r="AK119" s="902" t="s">
        <v>182</v>
      </c>
      <c r="AL119" s="900"/>
      <c r="AM119" s="900"/>
      <c r="AN119" s="900"/>
      <c r="AO119" s="901"/>
      <c r="AP119" s="903" t="s">
        <v>182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468</v>
      </c>
      <c r="BP119" s="1005"/>
      <c r="BQ119" s="999">
        <v>11880087</v>
      </c>
      <c r="BR119" s="1000"/>
      <c r="BS119" s="1000"/>
      <c r="BT119" s="1000"/>
      <c r="BU119" s="1000"/>
      <c r="BV119" s="1000">
        <v>11555562</v>
      </c>
      <c r="BW119" s="1000"/>
      <c r="BX119" s="1000"/>
      <c r="BY119" s="1000"/>
      <c r="BZ119" s="1000"/>
      <c r="CA119" s="1000">
        <v>11220272</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442</v>
      </c>
      <c r="DM119" s="986"/>
      <c r="DN119" s="986"/>
      <c r="DO119" s="986"/>
      <c r="DP119" s="987"/>
      <c r="DQ119" s="985" t="s">
        <v>182</v>
      </c>
      <c r="DR119" s="986"/>
      <c r="DS119" s="986"/>
      <c r="DT119" s="986"/>
      <c r="DU119" s="987"/>
      <c r="DV119" s="988" t="s">
        <v>182</v>
      </c>
      <c r="DW119" s="989"/>
      <c r="DX119" s="989"/>
      <c r="DY119" s="989"/>
      <c r="DZ119" s="990"/>
    </row>
    <row r="120" spans="1:130" s="230" customFormat="1" ht="26.25" customHeight="1" x14ac:dyDescent="0.15">
      <c r="A120" s="1063"/>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182</v>
      </c>
      <c r="AB120" s="959"/>
      <c r="AC120" s="959"/>
      <c r="AD120" s="959"/>
      <c r="AE120" s="960"/>
      <c r="AF120" s="961" t="s">
        <v>442</v>
      </c>
      <c r="AG120" s="959"/>
      <c r="AH120" s="959"/>
      <c r="AI120" s="959"/>
      <c r="AJ120" s="960"/>
      <c r="AK120" s="961" t="s">
        <v>182</v>
      </c>
      <c r="AL120" s="959"/>
      <c r="AM120" s="959"/>
      <c r="AN120" s="959"/>
      <c r="AO120" s="960"/>
      <c r="AP120" s="962" t="s">
        <v>442</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3971256</v>
      </c>
      <c r="BR120" s="931"/>
      <c r="BS120" s="931"/>
      <c r="BT120" s="931"/>
      <c r="BU120" s="931"/>
      <c r="BV120" s="931">
        <v>4710685</v>
      </c>
      <c r="BW120" s="931"/>
      <c r="BX120" s="931"/>
      <c r="BY120" s="931"/>
      <c r="BZ120" s="931"/>
      <c r="CA120" s="931">
        <v>5039626</v>
      </c>
      <c r="CB120" s="931"/>
      <c r="CC120" s="931"/>
      <c r="CD120" s="931"/>
      <c r="CE120" s="931"/>
      <c r="CF120" s="944">
        <v>138.19999999999999</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1729040</v>
      </c>
      <c r="DH120" s="931"/>
      <c r="DI120" s="931"/>
      <c r="DJ120" s="931"/>
      <c r="DK120" s="931"/>
      <c r="DL120" s="931">
        <v>1796613</v>
      </c>
      <c r="DM120" s="931"/>
      <c r="DN120" s="931"/>
      <c r="DO120" s="931"/>
      <c r="DP120" s="931"/>
      <c r="DQ120" s="931">
        <v>1980136</v>
      </c>
      <c r="DR120" s="931"/>
      <c r="DS120" s="931"/>
      <c r="DT120" s="931"/>
      <c r="DU120" s="931"/>
      <c r="DV120" s="932">
        <v>54.3</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537</v>
      </c>
      <c r="AB121" s="959"/>
      <c r="AC121" s="959"/>
      <c r="AD121" s="959"/>
      <c r="AE121" s="960"/>
      <c r="AF121" s="961">
        <v>1769</v>
      </c>
      <c r="AG121" s="959"/>
      <c r="AH121" s="959"/>
      <c r="AI121" s="959"/>
      <c r="AJ121" s="960"/>
      <c r="AK121" s="961" t="s">
        <v>442</v>
      </c>
      <c r="AL121" s="959"/>
      <c r="AM121" s="959"/>
      <c r="AN121" s="959"/>
      <c r="AO121" s="960"/>
      <c r="AP121" s="962" t="s">
        <v>182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38009</v>
      </c>
      <c r="BR121" s="926"/>
      <c r="BS121" s="926"/>
      <c r="BT121" s="926"/>
      <c r="BU121" s="926"/>
      <c r="BV121" s="926">
        <v>17920</v>
      </c>
      <c r="BW121" s="926"/>
      <c r="BX121" s="926"/>
      <c r="BY121" s="926"/>
      <c r="BZ121" s="926"/>
      <c r="CA121" s="926">
        <v>5311</v>
      </c>
      <c r="CB121" s="926"/>
      <c r="CC121" s="926"/>
      <c r="CD121" s="926"/>
      <c r="CE121" s="926"/>
      <c r="CF121" s="920">
        <v>0.1</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1874357</v>
      </c>
      <c r="DH121" s="926"/>
      <c r="DI121" s="926"/>
      <c r="DJ121" s="926"/>
      <c r="DK121" s="926"/>
      <c r="DL121" s="926">
        <v>1783536</v>
      </c>
      <c r="DM121" s="926"/>
      <c r="DN121" s="926"/>
      <c r="DO121" s="926"/>
      <c r="DP121" s="926"/>
      <c r="DQ121" s="926">
        <v>1697490</v>
      </c>
      <c r="DR121" s="926"/>
      <c r="DS121" s="926"/>
      <c r="DT121" s="926"/>
      <c r="DU121" s="926"/>
      <c r="DV121" s="927">
        <v>46.6</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182</v>
      </c>
      <c r="AB122" s="959"/>
      <c r="AC122" s="959"/>
      <c r="AD122" s="959"/>
      <c r="AE122" s="960"/>
      <c r="AF122" s="961" t="s">
        <v>182</v>
      </c>
      <c r="AG122" s="959"/>
      <c r="AH122" s="959"/>
      <c r="AI122" s="959"/>
      <c r="AJ122" s="960"/>
      <c r="AK122" s="961" t="s">
        <v>182</v>
      </c>
      <c r="AL122" s="959"/>
      <c r="AM122" s="959"/>
      <c r="AN122" s="959"/>
      <c r="AO122" s="960"/>
      <c r="AP122" s="962" t="s">
        <v>442</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8027565</v>
      </c>
      <c r="BR122" s="1000"/>
      <c r="BS122" s="1000"/>
      <c r="BT122" s="1000"/>
      <c r="BU122" s="1000"/>
      <c r="BV122" s="1000">
        <v>7933084</v>
      </c>
      <c r="BW122" s="1000"/>
      <c r="BX122" s="1000"/>
      <c r="BY122" s="1000"/>
      <c r="BZ122" s="1000"/>
      <c r="CA122" s="1000">
        <v>7652827</v>
      </c>
      <c r="CB122" s="1000"/>
      <c r="CC122" s="1000"/>
      <c r="CD122" s="1000"/>
      <c r="CE122" s="1000"/>
      <c r="CF122" s="1017">
        <v>209.9</v>
      </c>
      <c r="CG122" s="1018"/>
      <c r="CH122" s="1018"/>
      <c r="CI122" s="1018"/>
      <c r="CJ122" s="1018"/>
      <c r="CK122" s="1009"/>
      <c r="CL122" s="1010"/>
      <c r="CM122" s="1010"/>
      <c r="CN122" s="1010"/>
      <c r="CO122" s="1011"/>
      <c r="CP122" s="1019" t="s">
        <v>414</v>
      </c>
      <c r="CQ122" s="1020"/>
      <c r="CR122" s="1020"/>
      <c r="CS122" s="1020"/>
      <c r="CT122" s="1020"/>
      <c r="CU122" s="1020"/>
      <c r="CV122" s="1020"/>
      <c r="CW122" s="1020"/>
      <c r="CX122" s="1020"/>
      <c r="CY122" s="1020"/>
      <c r="CZ122" s="1020"/>
      <c r="DA122" s="1020"/>
      <c r="DB122" s="1020"/>
      <c r="DC122" s="1020"/>
      <c r="DD122" s="1020"/>
      <c r="DE122" s="1020"/>
      <c r="DF122" s="1021"/>
      <c r="DG122" s="925">
        <v>712575</v>
      </c>
      <c r="DH122" s="926"/>
      <c r="DI122" s="926"/>
      <c r="DJ122" s="926"/>
      <c r="DK122" s="926"/>
      <c r="DL122" s="926">
        <v>649071</v>
      </c>
      <c r="DM122" s="926"/>
      <c r="DN122" s="926"/>
      <c r="DO122" s="926"/>
      <c r="DP122" s="926"/>
      <c r="DQ122" s="926">
        <v>612810</v>
      </c>
      <c r="DR122" s="926"/>
      <c r="DS122" s="926"/>
      <c r="DT122" s="926"/>
      <c r="DU122" s="926"/>
      <c r="DV122" s="927">
        <v>16.8</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182</v>
      </c>
      <c r="AG123" s="959"/>
      <c r="AH123" s="959"/>
      <c r="AI123" s="959"/>
      <c r="AJ123" s="960"/>
      <c r="AK123" s="961" t="s">
        <v>442</v>
      </c>
      <c r="AL123" s="959"/>
      <c r="AM123" s="959"/>
      <c r="AN123" s="959"/>
      <c r="AO123" s="960"/>
      <c r="AP123" s="962" t="s">
        <v>182</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478</v>
      </c>
      <c r="BP123" s="1005"/>
      <c r="BQ123" s="1035">
        <v>12036830</v>
      </c>
      <c r="BR123" s="1036"/>
      <c r="BS123" s="1036"/>
      <c r="BT123" s="1036"/>
      <c r="BU123" s="1036"/>
      <c r="BV123" s="1036">
        <v>12661689</v>
      </c>
      <c r="BW123" s="1036"/>
      <c r="BX123" s="1036"/>
      <c r="BY123" s="1036"/>
      <c r="BZ123" s="1036"/>
      <c r="CA123" s="1036">
        <v>12697764</v>
      </c>
      <c r="CB123" s="1036"/>
      <c r="CC123" s="1036"/>
      <c r="CD123" s="1036"/>
      <c r="CE123" s="1036"/>
      <c r="CF123" s="1001"/>
      <c r="CG123" s="1002"/>
      <c r="CH123" s="1002"/>
      <c r="CI123" s="1002"/>
      <c r="CJ123" s="1003"/>
      <c r="CK123" s="1009"/>
      <c r="CL123" s="1010"/>
      <c r="CM123" s="1010"/>
      <c r="CN123" s="1010"/>
      <c r="CO123" s="1011"/>
      <c r="CP123" s="1019" t="s">
        <v>412</v>
      </c>
      <c r="CQ123" s="1020"/>
      <c r="CR123" s="1020"/>
      <c r="CS123" s="1020"/>
      <c r="CT123" s="1020"/>
      <c r="CU123" s="1020"/>
      <c r="CV123" s="1020"/>
      <c r="CW123" s="1020"/>
      <c r="CX123" s="1020"/>
      <c r="CY123" s="1020"/>
      <c r="CZ123" s="1020"/>
      <c r="DA123" s="1020"/>
      <c r="DB123" s="1020"/>
      <c r="DC123" s="1020"/>
      <c r="DD123" s="1020"/>
      <c r="DE123" s="1020"/>
      <c r="DF123" s="1021"/>
      <c r="DG123" s="958">
        <v>21996</v>
      </c>
      <c r="DH123" s="959"/>
      <c r="DI123" s="959"/>
      <c r="DJ123" s="959"/>
      <c r="DK123" s="960"/>
      <c r="DL123" s="961">
        <v>3409</v>
      </c>
      <c r="DM123" s="959"/>
      <c r="DN123" s="959"/>
      <c r="DO123" s="959"/>
      <c r="DP123" s="960"/>
      <c r="DQ123" s="961" t="s">
        <v>182</v>
      </c>
      <c r="DR123" s="959"/>
      <c r="DS123" s="959"/>
      <c r="DT123" s="959"/>
      <c r="DU123" s="960"/>
      <c r="DV123" s="962" t="s">
        <v>182</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442</v>
      </c>
      <c r="AG124" s="959"/>
      <c r="AH124" s="959"/>
      <c r="AI124" s="959"/>
      <c r="AJ124" s="960"/>
      <c r="AK124" s="961" t="s">
        <v>182</v>
      </c>
      <c r="AL124" s="959"/>
      <c r="AM124" s="959"/>
      <c r="AN124" s="959"/>
      <c r="AO124" s="960"/>
      <c r="AP124" s="962" t="s">
        <v>182</v>
      </c>
      <c r="AQ124" s="963"/>
      <c r="AR124" s="963"/>
      <c r="AS124" s="963"/>
      <c r="AT124" s="964"/>
      <c r="AU124" s="1031" t="s">
        <v>479</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442</v>
      </c>
      <c r="BR124" s="1027"/>
      <c r="BS124" s="1027"/>
      <c r="BT124" s="1027"/>
      <c r="BU124" s="1027"/>
      <c r="BV124" s="1027" t="s">
        <v>182</v>
      </c>
      <c r="BW124" s="1027"/>
      <c r="BX124" s="1027"/>
      <c r="BY124" s="1027"/>
      <c r="BZ124" s="1027"/>
      <c r="CA124" s="1027" t="s">
        <v>182</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182</v>
      </c>
      <c r="DM124" s="986"/>
      <c r="DN124" s="986"/>
      <c r="DO124" s="986"/>
      <c r="DP124" s="987"/>
      <c r="DQ124" s="985" t="s">
        <v>182</v>
      </c>
      <c r="DR124" s="986"/>
      <c r="DS124" s="986"/>
      <c r="DT124" s="986"/>
      <c r="DU124" s="987"/>
      <c r="DV124" s="988" t="s">
        <v>182</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182</v>
      </c>
      <c r="AB125" s="959"/>
      <c r="AC125" s="959"/>
      <c r="AD125" s="959"/>
      <c r="AE125" s="960"/>
      <c r="AF125" s="961" t="s">
        <v>182</v>
      </c>
      <c r="AG125" s="959"/>
      <c r="AH125" s="959"/>
      <c r="AI125" s="959"/>
      <c r="AJ125" s="960"/>
      <c r="AK125" s="961" t="s">
        <v>182</v>
      </c>
      <c r="AL125" s="959"/>
      <c r="AM125" s="959"/>
      <c r="AN125" s="959"/>
      <c r="AO125" s="960"/>
      <c r="AP125" s="962" t="s">
        <v>182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182</v>
      </c>
      <c r="DH125" s="931"/>
      <c r="DI125" s="931"/>
      <c r="DJ125" s="931"/>
      <c r="DK125" s="931"/>
      <c r="DL125" s="931" t="s">
        <v>182</v>
      </c>
      <c r="DM125" s="931"/>
      <c r="DN125" s="931"/>
      <c r="DO125" s="931"/>
      <c r="DP125" s="931"/>
      <c r="DQ125" s="931" t="s">
        <v>442</v>
      </c>
      <c r="DR125" s="931"/>
      <c r="DS125" s="931"/>
      <c r="DT125" s="931"/>
      <c r="DU125" s="931"/>
      <c r="DV125" s="932" t="s">
        <v>182</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182</v>
      </c>
      <c r="AB126" s="959"/>
      <c r="AC126" s="959"/>
      <c r="AD126" s="959"/>
      <c r="AE126" s="960"/>
      <c r="AF126" s="961" t="s">
        <v>182</v>
      </c>
      <c r="AG126" s="959"/>
      <c r="AH126" s="959"/>
      <c r="AI126" s="959"/>
      <c r="AJ126" s="960"/>
      <c r="AK126" s="961">
        <v>665</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182</v>
      </c>
      <c r="DM126" s="926"/>
      <c r="DN126" s="926"/>
      <c r="DO126" s="926"/>
      <c r="DP126" s="926"/>
      <c r="DQ126" s="926" t="s">
        <v>182</v>
      </c>
      <c r="DR126" s="926"/>
      <c r="DS126" s="926"/>
      <c r="DT126" s="926"/>
      <c r="DU126" s="926"/>
      <c r="DV126" s="927" t="s">
        <v>182</v>
      </c>
      <c r="DW126" s="927"/>
      <c r="DX126" s="927"/>
      <c r="DY126" s="927"/>
      <c r="DZ126" s="928"/>
    </row>
    <row r="127" spans="1:130" s="230" customFormat="1" ht="26.25" customHeight="1" x14ac:dyDescent="0.15">
      <c r="A127" s="1064"/>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803</v>
      </c>
      <c r="AB127" s="959"/>
      <c r="AC127" s="959"/>
      <c r="AD127" s="959"/>
      <c r="AE127" s="960"/>
      <c r="AF127" s="961">
        <v>715</v>
      </c>
      <c r="AG127" s="959"/>
      <c r="AH127" s="959"/>
      <c r="AI127" s="959"/>
      <c r="AJ127" s="960"/>
      <c r="AK127" s="961">
        <v>665</v>
      </c>
      <c r="AL127" s="959"/>
      <c r="AM127" s="959"/>
      <c r="AN127" s="959"/>
      <c r="AO127" s="960"/>
      <c r="AP127" s="962">
        <v>0</v>
      </c>
      <c r="AQ127" s="963"/>
      <c r="AR127" s="963"/>
      <c r="AS127" s="963"/>
      <c r="AT127" s="964"/>
      <c r="AU127" s="232"/>
      <c r="AV127" s="232"/>
      <c r="AW127" s="232"/>
      <c r="AX127" s="1037" t="s">
        <v>485</v>
      </c>
      <c r="AY127" s="1038"/>
      <c r="AZ127" s="1038"/>
      <c r="BA127" s="1038"/>
      <c r="BB127" s="1038"/>
      <c r="BC127" s="1038"/>
      <c r="BD127" s="1038"/>
      <c r="BE127" s="1039"/>
      <c r="BF127" s="1040" t="s">
        <v>486</v>
      </c>
      <c r="BG127" s="1038"/>
      <c r="BH127" s="1038"/>
      <c r="BI127" s="1038"/>
      <c r="BJ127" s="1038"/>
      <c r="BK127" s="1038"/>
      <c r="BL127" s="1039"/>
      <c r="BM127" s="1040" t="s">
        <v>487</v>
      </c>
      <c r="BN127" s="1038"/>
      <c r="BO127" s="1038"/>
      <c r="BP127" s="1038"/>
      <c r="BQ127" s="1038"/>
      <c r="BR127" s="1038"/>
      <c r="BS127" s="1039"/>
      <c r="BT127" s="1040" t="s">
        <v>488</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182</v>
      </c>
      <c r="DH127" s="926"/>
      <c r="DI127" s="926"/>
      <c r="DJ127" s="926"/>
      <c r="DK127" s="926"/>
      <c r="DL127" s="926" t="s">
        <v>182</v>
      </c>
      <c r="DM127" s="926"/>
      <c r="DN127" s="926"/>
      <c r="DO127" s="926"/>
      <c r="DP127" s="926"/>
      <c r="DQ127" s="926" t="s">
        <v>182</v>
      </c>
      <c r="DR127" s="926"/>
      <c r="DS127" s="926"/>
      <c r="DT127" s="926"/>
      <c r="DU127" s="926"/>
      <c r="DV127" s="927" t="s">
        <v>182</v>
      </c>
      <c r="DW127" s="927"/>
      <c r="DX127" s="927"/>
      <c r="DY127" s="927"/>
      <c r="DZ127" s="928"/>
    </row>
    <row r="128" spans="1:130" s="230" customFormat="1" ht="26.25" customHeight="1" thickBot="1" x14ac:dyDescent="0.2">
      <c r="A128" s="1047" t="s">
        <v>490</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491</v>
      </c>
      <c r="X128" s="1049"/>
      <c r="Y128" s="1049"/>
      <c r="Z128" s="1050"/>
      <c r="AA128" s="1051">
        <v>28197</v>
      </c>
      <c r="AB128" s="1052"/>
      <c r="AC128" s="1052"/>
      <c r="AD128" s="1052"/>
      <c r="AE128" s="1053"/>
      <c r="AF128" s="1054">
        <v>24417</v>
      </c>
      <c r="AG128" s="1052"/>
      <c r="AH128" s="1052"/>
      <c r="AI128" s="1052"/>
      <c r="AJ128" s="1053"/>
      <c r="AK128" s="1054">
        <v>10448</v>
      </c>
      <c r="AL128" s="1052"/>
      <c r="AM128" s="1052"/>
      <c r="AN128" s="1052"/>
      <c r="AO128" s="1053"/>
      <c r="AP128" s="1055"/>
      <c r="AQ128" s="1056"/>
      <c r="AR128" s="1056"/>
      <c r="AS128" s="1056"/>
      <c r="AT128" s="1057"/>
      <c r="AU128" s="232"/>
      <c r="AV128" s="232"/>
      <c r="AW128" s="232"/>
      <c r="AX128" s="896" t="s">
        <v>492</v>
      </c>
      <c r="AY128" s="897"/>
      <c r="AZ128" s="897"/>
      <c r="BA128" s="897"/>
      <c r="BB128" s="897"/>
      <c r="BC128" s="897"/>
      <c r="BD128" s="897"/>
      <c r="BE128" s="898"/>
      <c r="BF128" s="1058" t="s">
        <v>182</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493</v>
      </c>
      <c r="CQ128" s="740"/>
      <c r="CR128" s="740"/>
      <c r="CS128" s="740"/>
      <c r="CT128" s="740"/>
      <c r="CU128" s="740"/>
      <c r="CV128" s="740"/>
      <c r="CW128" s="740"/>
      <c r="CX128" s="740"/>
      <c r="CY128" s="740"/>
      <c r="CZ128" s="740"/>
      <c r="DA128" s="740"/>
      <c r="DB128" s="740"/>
      <c r="DC128" s="740"/>
      <c r="DD128" s="740"/>
      <c r="DE128" s="740"/>
      <c r="DF128" s="1042"/>
      <c r="DG128" s="1043" t="s">
        <v>182</v>
      </c>
      <c r="DH128" s="1044"/>
      <c r="DI128" s="1044"/>
      <c r="DJ128" s="1044"/>
      <c r="DK128" s="1044"/>
      <c r="DL128" s="1044">
        <v>22500</v>
      </c>
      <c r="DM128" s="1044"/>
      <c r="DN128" s="1044"/>
      <c r="DO128" s="1044"/>
      <c r="DP128" s="1044"/>
      <c r="DQ128" s="1044">
        <v>18000</v>
      </c>
      <c r="DR128" s="1044"/>
      <c r="DS128" s="1044"/>
      <c r="DT128" s="1044"/>
      <c r="DU128" s="1044"/>
      <c r="DV128" s="1045">
        <v>0.5</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4076799</v>
      </c>
      <c r="AB129" s="959"/>
      <c r="AC129" s="959"/>
      <c r="AD129" s="959"/>
      <c r="AE129" s="960"/>
      <c r="AF129" s="961">
        <v>4314721</v>
      </c>
      <c r="AG129" s="959"/>
      <c r="AH129" s="959"/>
      <c r="AI129" s="959"/>
      <c r="AJ129" s="960"/>
      <c r="AK129" s="961">
        <v>4266774</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182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581040</v>
      </c>
      <c r="AB130" s="959"/>
      <c r="AC130" s="959"/>
      <c r="AD130" s="959"/>
      <c r="AE130" s="960"/>
      <c r="AF130" s="961">
        <v>565423</v>
      </c>
      <c r="AG130" s="959"/>
      <c r="AH130" s="959"/>
      <c r="AI130" s="959"/>
      <c r="AJ130" s="960"/>
      <c r="AK130" s="961">
        <v>621239</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11.1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3495759</v>
      </c>
      <c r="AB131" s="986"/>
      <c r="AC131" s="986"/>
      <c r="AD131" s="986"/>
      <c r="AE131" s="987"/>
      <c r="AF131" s="985">
        <v>3749298</v>
      </c>
      <c r="AG131" s="986"/>
      <c r="AH131" s="986"/>
      <c r="AI131" s="986"/>
      <c r="AJ131" s="987"/>
      <c r="AK131" s="985">
        <v>3645535</v>
      </c>
      <c r="AL131" s="986"/>
      <c r="AM131" s="986"/>
      <c r="AN131" s="986"/>
      <c r="AO131" s="987"/>
      <c r="AP131" s="1110"/>
      <c r="AQ131" s="1111"/>
      <c r="AR131" s="1111"/>
      <c r="AS131" s="1111"/>
      <c r="AT131" s="1112"/>
      <c r="AU131" s="233"/>
      <c r="AV131" s="233"/>
      <c r="AW131" s="233"/>
      <c r="AX131" s="1083" t="s">
        <v>500</v>
      </c>
      <c r="AY131" s="740"/>
      <c r="AZ131" s="740"/>
      <c r="BA131" s="740"/>
      <c r="BB131" s="740"/>
      <c r="BC131" s="740"/>
      <c r="BD131" s="740"/>
      <c r="BE131" s="1042"/>
      <c r="BF131" s="1084" t="s">
        <v>182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9.6192557900000004</v>
      </c>
      <c r="AB132" s="1097"/>
      <c r="AC132" s="1097"/>
      <c r="AD132" s="1097"/>
      <c r="AE132" s="1098"/>
      <c r="AF132" s="1099">
        <v>12.15950293</v>
      </c>
      <c r="AG132" s="1097"/>
      <c r="AH132" s="1097"/>
      <c r="AI132" s="1097"/>
      <c r="AJ132" s="1098"/>
      <c r="AK132" s="1099">
        <v>11.7502095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9.1999999999999993</v>
      </c>
      <c r="AB133" s="1080"/>
      <c r="AC133" s="1080"/>
      <c r="AD133" s="1080"/>
      <c r="AE133" s="1081"/>
      <c r="AF133" s="1079">
        <v>10.199999999999999</v>
      </c>
      <c r="AG133" s="1080"/>
      <c r="AH133" s="1080"/>
      <c r="AI133" s="1080"/>
      <c r="AJ133" s="1081"/>
      <c r="AK133" s="1079">
        <v>11.1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NjEDqcFsI1oG+sHFxnVvYWua7ggs1TzH9POSn2yTLNAMxcVWAsG2otvFgMN4/xWLYyvfshWIkSDabqe84wsBA==" saltValue="EbOYNQ3qnyQi29srQccc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CO51" sqref="CO5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gcMmVL82a4dYyUImtEZ2B8b298bpkmyErExQs9Pt8SlIzRB1UQ+mnQfe3RKqYmK2EeQx/11iWzgRjWgbCPa5g==" saltValue="jJVQfSBIIywdeLWa5tXe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4"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Q0wJ0+HckKhOmFdyvkfr04JcYzWwO0VhqRGEQh9gAYAzowlsoDGvkvROUu1RkM5hETK5DkiVIbmFqLo/T0Gtg==" saltValue="G9ZNZRJ7VrS7plsGoGLcs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934401</v>
      </c>
      <c r="AP9" s="281">
        <v>73494</v>
      </c>
      <c r="AQ9" s="282">
        <v>121814</v>
      </c>
      <c r="AR9" s="283">
        <v>-39.700000000000003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198581</v>
      </c>
      <c r="AP10" s="284">
        <v>15619</v>
      </c>
      <c r="AQ10" s="285">
        <v>18777</v>
      </c>
      <c r="AR10" s="286">
        <v>-16.8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9330</v>
      </c>
      <c r="AP11" s="284">
        <v>734</v>
      </c>
      <c r="AQ11" s="285">
        <v>3489</v>
      </c>
      <c r="AR11" s="286">
        <v>-79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87348</v>
      </c>
      <c r="AP13" s="284">
        <v>6870</v>
      </c>
      <c r="AQ13" s="285">
        <v>6796</v>
      </c>
      <c r="AR13" s="286">
        <v>1.1000000000000001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5132</v>
      </c>
      <c r="AP14" s="284">
        <v>404</v>
      </c>
      <c r="AQ14" s="285">
        <v>2572</v>
      </c>
      <c r="AR14" s="286">
        <v>-84.3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-55057</v>
      </c>
      <c r="AP15" s="284">
        <v>-4330</v>
      </c>
      <c r="AQ15" s="285">
        <v>-9119</v>
      </c>
      <c r="AR15" s="286">
        <v>-52.5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1179735</v>
      </c>
      <c r="AP16" s="284">
        <v>92790</v>
      </c>
      <c r="AQ16" s="285">
        <v>144330</v>
      </c>
      <c r="AR16" s="286">
        <v>-35.700000000000003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8.02</v>
      </c>
      <c r="AP21" s="298">
        <v>12.76</v>
      </c>
      <c r="AQ21" s="299">
        <v>-4.74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92.9</v>
      </c>
      <c r="AP22" s="303">
        <v>95.6</v>
      </c>
      <c r="AQ22" s="304">
        <v>-2.7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597186</v>
      </c>
      <c r="AP32" s="312">
        <v>46971</v>
      </c>
      <c r="AQ32" s="313">
        <v>83451</v>
      </c>
      <c r="AR32" s="314">
        <v>-43.7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426013</v>
      </c>
      <c r="AP35" s="312">
        <v>33507</v>
      </c>
      <c r="AQ35" s="313">
        <v>28003</v>
      </c>
      <c r="AR35" s="314">
        <v>19.7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35516</v>
      </c>
      <c r="AP36" s="312">
        <v>2793</v>
      </c>
      <c r="AQ36" s="313">
        <v>3357</v>
      </c>
      <c r="AR36" s="314">
        <v>-16.8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1330</v>
      </c>
      <c r="AP37" s="312">
        <v>105</v>
      </c>
      <c r="AQ37" s="313">
        <v>824</v>
      </c>
      <c r="AR37" s="314">
        <v>-87.3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-10448</v>
      </c>
      <c r="AP39" s="312">
        <v>-822</v>
      </c>
      <c r="AQ39" s="313">
        <v>-3327</v>
      </c>
      <c r="AR39" s="314">
        <v>-75.3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-621239</v>
      </c>
      <c r="AP40" s="312">
        <v>-48863</v>
      </c>
      <c r="AQ40" s="313">
        <v>-75351</v>
      </c>
      <c r="AR40" s="314">
        <v>-35.200000000000003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428358</v>
      </c>
      <c r="AP41" s="312">
        <v>33692</v>
      </c>
      <c r="AQ41" s="313">
        <v>36968</v>
      </c>
      <c r="AR41" s="314">
        <v>-8.9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1336751</v>
      </c>
      <c r="AN51" s="334">
        <v>97324</v>
      </c>
      <c r="AO51" s="335">
        <v>228.9</v>
      </c>
      <c r="AP51" s="336">
        <v>115050</v>
      </c>
      <c r="AQ51" s="337">
        <v>1</v>
      </c>
      <c r="AR51" s="338">
        <v>227.9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278103</v>
      </c>
      <c r="AN52" s="342">
        <v>20248</v>
      </c>
      <c r="AO52" s="343">
        <v>51.4</v>
      </c>
      <c r="AP52" s="344">
        <v>53792</v>
      </c>
      <c r="AQ52" s="345">
        <v>1.2</v>
      </c>
      <c r="AR52" s="346">
        <v>50.2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2484539</v>
      </c>
      <c r="AN53" s="334">
        <v>184752</v>
      </c>
      <c r="AO53" s="335">
        <v>89.8</v>
      </c>
      <c r="AP53" s="336">
        <v>118252</v>
      </c>
      <c r="AQ53" s="337">
        <v>2.8</v>
      </c>
      <c r="AR53" s="338">
        <v>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640693</v>
      </c>
      <c r="AN54" s="342">
        <v>47642</v>
      </c>
      <c r="AO54" s="343">
        <v>135.30000000000001</v>
      </c>
      <c r="AP54" s="344">
        <v>49994</v>
      </c>
      <c r="AQ54" s="345">
        <v>-7.1</v>
      </c>
      <c r="AR54" s="346">
        <v>142.4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968606</v>
      </c>
      <c r="AN55" s="334">
        <v>73318</v>
      </c>
      <c r="AO55" s="335">
        <v>-60.3</v>
      </c>
      <c r="AP55" s="336">
        <v>120302</v>
      </c>
      <c r="AQ55" s="337">
        <v>1.7</v>
      </c>
      <c r="AR55" s="338">
        <v>-62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520970</v>
      </c>
      <c r="AN56" s="342">
        <v>39435</v>
      </c>
      <c r="AO56" s="343">
        <v>-17.2</v>
      </c>
      <c r="AP56" s="344">
        <v>59328</v>
      </c>
      <c r="AQ56" s="345">
        <v>18.7</v>
      </c>
      <c r="AR56" s="346">
        <v>-35.9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369718</v>
      </c>
      <c r="AN57" s="334">
        <v>28468</v>
      </c>
      <c r="AO57" s="335">
        <v>-61.2</v>
      </c>
      <c r="AP57" s="336">
        <v>114841</v>
      </c>
      <c r="AQ57" s="337">
        <v>-4.5</v>
      </c>
      <c r="AR57" s="338">
        <v>-56.7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226884</v>
      </c>
      <c r="AN58" s="342">
        <v>17470</v>
      </c>
      <c r="AO58" s="343">
        <v>-55.7</v>
      </c>
      <c r="AP58" s="344">
        <v>51589</v>
      </c>
      <c r="AQ58" s="345">
        <v>-13</v>
      </c>
      <c r="AR58" s="346">
        <v>-42.7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415239</v>
      </c>
      <c r="AN59" s="334">
        <v>32660</v>
      </c>
      <c r="AO59" s="335">
        <v>14.7</v>
      </c>
      <c r="AP59" s="336">
        <v>124145</v>
      </c>
      <c r="AQ59" s="337">
        <v>8.1</v>
      </c>
      <c r="AR59" s="338">
        <v>6.6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160332</v>
      </c>
      <c r="AN60" s="342">
        <v>12611</v>
      </c>
      <c r="AO60" s="343">
        <v>-27.8</v>
      </c>
      <c r="AP60" s="344">
        <v>54761</v>
      </c>
      <c r="AQ60" s="345">
        <v>6.1</v>
      </c>
      <c r="AR60" s="346">
        <v>-33.9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1114971</v>
      </c>
      <c r="AN61" s="349">
        <v>83304</v>
      </c>
      <c r="AO61" s="350">
        <v>42.4</v>
      </c>
      <c r="AP61" s="351">
        <v>118518</v>
      </c>
      <c r="AQ61" s="352">
        <v>1.8</v>
      </c>
      <c r="AR61" s="338">
        <v>40.6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365396</v>
      </c>
      <c r="AN62" s="342">
        <v>27481</v>
      </c>
      <c r="AO62" s="343">
        <v>17.2</v>
      </c>
      <c r="AP62" s="344">
        <v>53893</v>
      </c>
      <c r="AQ62" s="345">
        <v>1.2</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JoDBRlF0b4ljYNgZu85rfAU1Qp6UuephAf+JbJh4nkfaAAI6qHUAcQ/qnL8TdmqundWwW2DpwDYXxjau3NuNw==" saltValue="79DHWCW4zoW6PdTG3xD6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5"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LxAR0QwMgJo2nPeL/3CvhTg13n16e/l9axfkyzfOELdiQm7Xtsz8PhvagtOpC4G4fyaoPGHt1MO4V2wGobuHZA==" saltValue="CcYJAVBV8i73pchJd8r6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9"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AB7MOO2LE5yM0P4OUfLhHdHLa0n6YxQAvpFaMAzD5M8UbJYL+0jBU3Mg6c14XpHW9irjxs6j80GHFR6WEWcHig==" saltValue="LFfaCH9NtpEcfy6v9Uk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24.45</v>
      </c>
      <c r="G47" s="12">
        <v>25.94</v>
      </c>
      <c r="H47" s="12">
        <v>26.34</v>
      </c>
      <c r="I47" s="12">
        <v>32.1</v>
      </c>
      <c r="J47" s="13">
        <v>33.22</v>
      </c>
    </row>
    <row r="48" spans="2:10" ht="57.75" customHeight="1" x14ac:dyDescent="0.15">
      <c r="B48" s="14"/>
      <c r="C48" s="1141" t="s">
        <v>4</v>
      </c>
      <c r="D48" s="1141"/>
      <c r="E48" s="1142"/>
      <c r="F48" s="15">
        <v>7.4</v>
      </c>
      <c r="G48" s="16">
        <v>9.51</v>
      </c>
      <c r="H48" s="16">
        <v>12.89</v>
      </c>
      <c r="I48" s="16">
        <v>10.29</v>
      </c>
      <c r="J48" s="17">
        <v>12.8</v>
      </c>
    </row>
    <row r="49" spans="2:10" ht="57.75" customHeight="1" thickBot="1" x14ac:dyDescent="0.2">
      <c r="B49" s="18"/>
      <c r="C49" s="1143" t="s">
        <v>5</v>
      </c>
      <c r="D49" s="1143"/>
      <c r="E49" s="1144"/>
      <c r="F49" s="19" t="s">
        <v>562</v>
      </c>
      <c r="G49" s="20">
        <v>1.19</v>
      </c>
      <c r="H49" s="20">
        <v>2.89</v>
      </c>
      <c r="I49" s="20">
        <v>0.69</v>
      </c>
      <c r="J49" s="21" t="s">
        <v>563</v>
      </c>
    </row>
    <row r="50" spans="2:10" x14ac:dyDescent="0.15"/>
  </sheetData>
  <sheetProtection algorithmName="SHA-512" hashValue="J06uJBmaEt6++cC2H9bMGswp7ntpm2LnBRmrx/Nt8Lwe6fhSG4ztCwLFpH094WExFBGYYOLRcxI+TiLnjjVGTw==" saltValue="r9W9ux7ISgp+3jqka7Wu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kikaku006</dc:creator>
  <cp:lastModifiedBy> </cp:lastModifiedBy>
  <dcterms:created xsi:type="dcterms:W3CDTF">2024-03-28T01:17:03Z</dcterms:created>
  <dcterms:modified xsi:type="dcterms:W3CDTF">2024-03-28T01:17:03Z</dcterms:modified>
</cp:coreProperties>
</file>